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305" yWindow="-15" windowWidth="10200" windowHeight="8085" tabRatio="702"/>
  </bookViews>
  <sheets>
    <sheet name="対戦結果" sheetId="207" r:id="rId1"/>
    <sheet name="収支" sheetId="134" r:id="rId2"/>
  </sheets>
  <definedNames>
    <definedName name="_xlnm.Print_Area" localSheetId="1">収支!$A$1:$Q$29</definedName>
    <definedName name="_xlnm.Print_Area" localSheetId="0">対戦結果!$A$1:$AO$36</definedName>
  </definedNames>
  <calcPr calcId="145621"/>
</workbook>
</file>

<file path=xl/calcChain.xml><?xml version="1.0" encoding="utf-8"?>
<calcChain xmlns="http://schemas.openxmlformats.org/spreadsheetml/2006/main">
  <c r="E15" i="134" l="1"/>
  <c r="E7" i="134"/>
  <c r="L29" i="207" l="1"/>
  <c r="D29" i="207"/>
  <c r="AR23" i="207"/>
  <c r="Y30" i="207" l="1"/>
  <c r="Y32" i="207" s="1"/>
  <c r="U30" i="207"/>
  <c r="U32" i="207" s="1"/>
  <c r="AH30" i="207"/>
  <c r="AH32" i="207" s="1"/>
  <c r="L30" i="207"/>
  <c r="L32" i="207" s="1"/>
  <c r="D30" i="207"/>
  <c r="D32" i="207" s="1"/>
  <c r="D34" i="207" s="1"/>
  <c r="L33" i="207" s="1"/>
  <c r="T27" i="207"/>
  <c r="M27" i="207"/>
  <c r="T26" i="207"/>
  <c r="M26" i="207"/>
  <c r="T25" i="207"/>
  <c r="M25" i="207"/>
  <c r="AR27" i="207"/>
  <c r="T24" i="207"/>
  <c r="M24" i="207"/>
  <c r="T23" i="207"/>
  <c r="M23" i="207"/>
  <c r="T22" i="207"/>
  <c r="M22" i="207"/>
  <c r="T21" i="207"/>
  <c r="M21" i="207"/>
  <c r="T20" i="207"/>
  <c r="M20" i="207"/>
  <c r="T19" i="207"/>
  <c r="M19" i="207"/>
  <c r="T18" i="207"/>
  <c r="M18" i="207"/>
  <c r="T17" i="207"/>
  <c r="M17" i="207"/>
  <c r="T16" i="207"/>
  <c r="M16" i="207"/>
  <c r="T15" i="207"/>
  <c r="M15" i="207"/>
  <c r="T14" i="207"/>
  <c r="M14" i="207"/>
  <c r="T13" i="207"/>
  <c r="M13" i="207"/>
  <c r="T12" i="207"/>
  <c r="M12" i="207"/>
  <c r="T11" i="207"/>
  <c r="M11" i="207"/>
  <c r="T10" i="207"/>
  <c r="M10" i="207"/>
  <c r="T9" i="207"/>
  <c r="M9" i="207"/>
  <c r="T8" i="207"/>
  <c r="M8" i="207"/>
  <c r="T7" i="207"/>
  <c r="M7" i="207"/>
  <c r="T6" i="207"/>
  <c r="M6" i="207"/>
  <c r="T5" i="207"/>
  <c r="M5" i="207"/>
  <c r="T4" i="207"/>
  <c r="M4" i="207"/>
  <c r="L34" i="207" l="1"/>
  <c r="U33" i="207" s="1"/>
  <c r="U34" i="207" s="1"/>
  <c r="Y33" i="207" s="1"/>
  <c r="Y34" i="207" s="1"/>
  <c r="AH33" i="207" s="1"/>
  <c r="AH34" i="207" s="1"/>
  <c r="AL29" i="207"/>
  <c r="AL31" i="207" s="1"/>
  <c r="E12" i="134" l="1"/>
  <c r="E16" i="134" l="1"/>
  <c r="E17" i="134" s="1"/>
  <c r="E20" i="134" s="1"/>
</calcChain>
</file>

<file path=xl/sharedStrings.xml><?xml version="1.0" encoding="utf-8"?>
<sst xmlns="http://schemas.openxmlformats.org/spreadsheetml/2006/main" count="477" uniqueCount="121">
  <si>
    <t>合計</t>
    <rPh sb="0" eb="2">
      <t>ゴウケイ</t>
    </rPh>
    <phoneticPr fontId="2"/>
  </si>
  <si>
    <t>体育館代</t>
    <rPh sb="0" eb="3">
      <t>タイイクカン</t>
    </rPh>
    <rPh sb="3" eb="4">
      <t>ダイ</t>
    </rPh>
    <phoneticPr fontId="2"/>
  </si>
  <si>
    <t>保険</t>
    <rPh sb="0" eb="2">
      <t>ホケン</t>
    </rPh>
    <phoneticPr fontId="2"/>
  </si>
  <si>
    <t>土居高
２</t>
    <rPh sb="0" eb="2">
      <t>ドイ</t>
    </rPh>
    <rPh sb="2" eb="3">
      <t>コウ</t>
    </rPh>
    <phoneticPr fontId="2"/>
  </si>
  <si>
    <t>土居高
１</t>
    <rPh sb="0" eb="2">
      <t>ドイ</t>
    </rPh>
    <rPh sb="2" eb="3">
      <t>コウ</t>
    </rPh>
    <phoneticPr fontId="2"/>
  </si>
  <si>
    <t>松原大貴</t>
    <rPh sb="0" eb="2">
      <t>マツバラ</t>
    </rPh>
    <rPh sb="2" eb="4">
      <t>ダイキ</t>
    </rPh>
    <phoneticPr fontId="2"/>
  </si>
  <si>
    <t>曽我部雅勝</t>
    <rPh sb="0" eb="3">
      <t>ソガベ</t>
    </rPh>
    <rPh sb="3" eb="5">
      <t>マサカツ</t>
    </rPh>
    <phoneticPr fontId="2"/>
  </si>
  <si>
    <t>参加費</t>
    <rPh sb="0" eb="2">
      <t>サンカ</t>
    </rPh>
    <rPh sb="2" eb="3">
      <t>ヒ</t>
    </rPh>
    <phoneticPr fontId="2"/>
  </si>
  <si>
    <t>鈴木凱</t>
    <rPh sb="0" eb="1">
      <t>スズ</t>
    </rPh>
    <rPh sb="1" eb="2">
      <t>キ</t>
    </rPh>
    <rPh sb="2" eb="3">
      <t>ガイ</t>
    </rPh>
    <phoneticPr fontId="2"/>
  </si>
  <si>
    <t>＜収入＞</t>
    <rPh sb="1" eb="3">
      <t>シュウニュウ</t>
    </rPh>
    <phoneticPr fontId="2"/>
  </si>
  <si>
    <t>＜支出＞</t>
    <rPh sb="1" eb="3">
      <t>シシュツ</t>
    </rPh>
    <phoneticPr fontId="2"/>
  </si>
  <si>
    <t>終了時刻</t>
    <rPh sb="0" eb="2">
      <t>シュウリョウ</t>
    </rPh>
    <rPh sb="2" eb="4">
      <t>ジコク</t>
    </rPh>
    <phoneticPr fontId="2"/>
  </si>
  <si>
    <t>開始時刻</t>
    <rPh sb="0" eb="2">
      <t>カイシ</t>
    </rPh>
    <rPh sb="2" eb="4">
      <t>ジコク</t>
    </rPh>
    <phoneticPr fontId="2"/>
  </si>
  <si>
    <t>消費時間</t>
    <rPh sb="0" eb="2">
      <t>ショウヒ</t>
    </rPh>
    <rPh sb="2" eb="4">
      <t>ジカン</t>
    </rPh>
    <phoneticPr fontId="2"/>
  </si>
  <si>
    <t>1ｹﾞｰﾑ時間</t>
    <rPh sb="5" eb="7">
      <t>ジカン</t>
    </rPh>
    <phoneticPr fontId="2"/>
  </si>
  <si>
    <t>1ｺｰﾄ当たり</t>
    <rPh sb="4" eb="5">
      <t>ア</t>
    </rPh>
    <phoneticPr fontId="2"/>
  </si>
  <si>
    <t>あ</t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</si>
  <si>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</si>
  <si>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</si>
  <si>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</si>
  <si>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</si>
  <si>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か</t>
    <phoneticPr fontId="2"/>
  </si>
  <si>
    <t>長原凪沙</t>
    <rPh sb="0" eb="2">
      <t>ナガハラ</t>
    </rPh>
    <rPh sb="2" eb="3">
      <t>ナギ</t>
    </rPh>
    <rPh sb="3" eb="4">
      <t>サ</t>
    </rPh>
    <phoneticPr fontId="2"/>
  </si>
  <si>
    <t>（参加費）－（支払合計）＝　</t>
    <rPh sb="1" eb="3">
      <t>サンカ</t>
    </rPh>
    <rPh sb="3" eb="4">
      <t>ヒ</t>
    </rPh>
    <rPh sb="7" eb="9">
      <t>シハラ</t>
    </rPh>
    <rPh sb="9" eb="11">
      <t>ゴウケイ</t>
    </rPh>
    <phoneticPr fontId="2"/>
  </si>
  <si>
    <t>大西七星</t>
    <rPh sb="0" eb="2">
      <t>オオニシ</t>
    </rPh>
    <rPh sb="2" eb="3">
      <t>ナナ</t>
    </rPh>
    <rPh sb="3" eb="4">
      <t>ホシ</t>
    </rPh>
    <phoneticPr fontId="2"/>
  </si>
  <si>
    <t>土居中
女２</t>
    <rPh sb="0" eb="2">
      <t>ドイ</t>
    </rPh>
    <rPh sb="2" eb="3">
      <t>チュウ</t>
    </rPh>
    <rPh sb="3" eb="4">
      <t>ミヤナカ</t>
    </rPh>
    <rPh sb="4" eb="5">
      <t>ジョ</t>
    </rPh>
    <phoneticPr fontId="2"/>
  </si>
  <si>
    <t>深川 秀</t>
    <rPh sb="0" eb="2">
      <t>フカガワ</t>
    </rPh>
    <rPh sb="3" eb="4">
      <t>シュウ</t>
    </rPh>
    <phoneticPr fontId="2"/>
  </si>
  <si>
    <t>小倉瑠倭</t>
    <rPh sb="0" eb="2">
      <t>オグラ</t>
    </rPh>
    <rPh sb="2" eb="3">
      <t>リュウ</t>
    </rPh>
    <rPh sb="3" eb="4">
      <t>イ</t>
    </rPh>
    <phoneticPr fontId="2"/>
  </si>
  <si>
    <t>三島高
１</t>
    <rPh sb="0" eb="2">
      <t>ミシマ</t>
    </rPh>
    <rPh sb="2" eb="3">
      <t>ダカ</t>
    </rPh>
    <phoneticPr fontId="2"/>
  </si>
  <si>
    <t>長原芽美</t>
    <rPh sb="0" eb="2">
      <t>ナガハラ</t>
    </rPh>
    <rPh sb="2" eb="3">
      <t>メ</t>
    </rPh>
    <rPh sb="3" eb="4">
      <t>ミ</t>
    </rPh>
    <phoneticPr fontId="2"/>
  </si>
  <si>
    <t>今井康浩</t>
    <rPh sb="0" eb="4">
      <t>イマイ</t>
    </rPh>
    <phoneticPr fontId="2"/>
  </si>
  <si>
    <t>加藤直樹</t>
    <rPh sb="0" eb="2">
      <t>カトウ</t>
    </rPh>
    <rPh sb="2" eb="4">
      <t>ナオキ</t>
    </rPh>
    <phoneticPr fontId="2"/>
  </si>
  <si>
    <t>河村颯万</t>
    <rPh sb="0" eb="2">
      <t>カワムラ</t>
    </rPh>
    <rPh sb="2" eb="3">
      <t>ソウ</t>
    </rPh>
    <rPh sb="3" eb="4">
      <t>マン</t>
    </rPh>
    <phoneticPr fontId="2"/>
  </si>
  <si>
    <t>安藤寛太</t>
    <rPh sb="0" eb="2">
      <t>アンドウ</t>
    </rPh>
    <rPh sb="2" eb="3">
      <t>ヒロシ</t>
    </rPh>
    <rPh sb="3" eb="4">
      <t>ダイ</t>
    </rPh>
    <phoneticPr fontId="2"/>
  </si>
  <si>
    <t>脇 太翼</t>
    <rPh sb="0" eb="1">
      <t>ワキ</t>
    </rPh>
    <rPh sb="2" eb="3">
      <t>ダイ</t>
    </rPh>
    <rPh sb="3" eb="4">
      <t>ツバサ</t>
    </rPh>
    <phoneticPr fontId="2"/>
  </si>
  <si>
    <t>宇田幸竜</t>
    <rPh sb="0" eb="2">
      <t>ウダ</t>
    </rPh>
    <rPh sb="2" eb="3">
      <t>シアワ</t>
    </rPh>
    <rPh sb="3" eb="4">
      <t>リュウ</t>
    </rPh>
    <phoneticPr fontId="2"/>
  </si>
  <si>
    <t>新宮中
女２</t>
    <rPh sb="0" eb="2">
      <t>シングウ</t>
    </rPh>
    <rPh sb="2" eb="3">
      <t>チュウ</t>
    </rPh>
    <rPh sb="4" eb="5">
      <t>ジョ</t>
    </rPh>
    <phoneticPr fontId="2"/>
  </si>
  <si>
    <t>藤岡優雅</t>
    <rPh sb="0" eb="2">
      <t>フジオカ</t>
    </rPh>
    <rPh sb="2" eb="3">
      <t>ユウ</t>
    </rPh>
    <rPh sb="3" eb="4">
      <t>ガ</t>
    </rPh>
    <phoneticPr fontId="2"/>
  </si>
  <si>
    <t>三谷涼介</t>
    <rPh sb="0" eb="2">
      <t>ミタニ</t>
    </rPh>
    <rPh sb="2" eb="4">
      <t>リョウスケ</t>
    </rPh>
    <phoneticPr fontId="2"/>
  </si>
  <si>
    <t>Ｆ</t>
    <phoneticPr fontId="2"/>
  </si>
  <si>
    <t>Ｅ</t>
    <phoneticPr fontId="2"/>
  </si>
  <si>
    <t>Ｄ</t>
    <phoneticPr fontId="2"/>
  </si>
  <si>
    <t>Ｃ</t>
    <phoneticPr fontId="2"/>
  </si>
  <si>
    <t>Ｂ</t>
    <phoneticPr fontId="2"/>
  </si>
  <si>
    <t>C1</t>
    <phoneticPr fontId="2"/>
  </si>
  <si>
    <t>B1</t>
    <phoneticPr fontId="2"/>
  </si>
  <si>
    <t>A1</t>
    <phoneticPr fontId="2"/>
  </si>
  <si>
    <t>Ａ</t>
    <phoneticPr fontId="2"/>
  </si>
  <si>
    <t>ｹﾞｰﾑ数</t>
    <rPh sb="4" eb="5">
      <t>スウ</t>
    </rPh>
    <phoneticPr fontId="2"/>
  </si>
  <si>
    <t>鈴木琴</t>
    <rPh sb="0" eb="2">
      <t>スズキ</t>
    </rPh>
    <rPh sb="2" eb="3">
      <t>コト</t>
    </rPh>
    <phoneticPr fontId="2"/>
  </si>
  <si>
    <t>三島高
２</t>
    <rPh sb="0" eb="2">
      <t>ミシマ</t>
    </rPh>
    <rPh sb="2" eb="3">
      <t>ダカ</t>
    </rPh>
    <phoneticPr fontId="2"/>
  </si>
  <si>
    <t>宇田朋章</t>
    <rPh sb="0" eb="2">
      <t>ウダ</t>
    </rPh>
    <rPh sb="2" eb="4">
      <t>トモアキ</t>
    </rPh>
    <phoneticPr fontId="2"/>
  </si>
  <si>
    <t>藤田佳乃</t>
    <phoneticPr fontId="2"/>
  </si>
  <si>
    <t>村上寛大</t>
    <rPh sb="0" eb="2">
      <t>ムラカミ</t>
    </rPh>
    <rPh sb="2" eb="4">
      <t>カンダイ</t>
    </rPh>
    <phoneticPr fontId="2"/>
  </si>
  <si>
    <t>佐藤慎太郎</t>
    <rPh sb="0" eb="2">
      <t>サトウ</t>
    </rPh>
    <rPh sb="2" eb="5">
      <t>シンタロウ</t>
    </rPh>
    <phoneticPr fontId="2"/>
  </si>
  <si>
    <t>A3</t>
    <phoneticPr fontId="2"/>
  </si>
  <si>
    <t>C3</t>
    <phoneticPr fontId="2"/>
  </si>
  <si>
    <t>ﾀﾞﾌﾞﾙｽ ﾘｰｸﾞ戦</t>
    <rPh sb="11" eb="12">
      <t>セン</t>
    </rPh>
    <phoneticPr fontId="2"/>
  </si>
  <si>
    <t>最終順位</t>
    <rPh sb="0" eb="2">
      <t>サイシュウ</t>
    </rPh>
    <rPh sb="2" eb="4">
      <t>ジュンイ</t>
    </rPh>
    <phoneticPr fontId="2"/>
  </si>
  <si>
    <t>A2</t>
    <phoneticPr fontId="2"/>
  </si>
  <si>
    <t>A4</t>
    <phoneticPr fontId="2"/>
  </si>
  <si>
    <t>B2</t>
    <phoneticPr fontId="2"/>
  </si>
  <si>
    <t>B3</t>
    <phoneticPr fontId="2"/>
  </si>
  <si>
    <t>B4</t>
    <phoneticPr fontId="2"/>
  </si>
  <si>
    <t>C2</t>
    <phoneticPr fontId="2"/>
  </si>
  <si>
    <t>C4</t>
    <phoneticPr fontId="2"/>
  </si>
  <si>
    <t>賞品</t>
    <rPh sb="0" eb="2">
      <t>ショウヒン</t>
    </rPh>
    <phoneticPr fontId="2"/>
  </si>
  <si>
    <t>協会負担</t>
    <rPh sb="0" eb="2">
      <t>キョウカイ</t>
    </rPh>
    <rPh sb="2" eb="4">
      <t>フタン</t>
    </rPh>
    <phoneticPr fontId="2"/>
  </si>
  <si>
    <t>シャトル</t>
    <phoneticPr fontId="2"/>
  </si>
  <si>
    <t>減免</t>
    <rPh sb="0" eb="2">
      <t>ゲンメン</t>
    </rPh>
    <phoneticPr fontId="2"/>
  </si>
  <si>
    <t>三島高
女１</t>
    <rPh sb="0" eb="2">
      <t>ミシマ</t>
    </rPh>
    <rPh sb="2" eb="3">
      <t>ダカ</t>
    </rPh>
    <rPh sb="4" eb="5">
      <t>オンナ</t>
    </rPh>
    <phoneticPr fontId="2"/>
  </si>
  <si>
    <t>2位の</t>
    <rPh sb="1" eb="2">
      <t>イ</t>
    </rPh>
    <phoneticPr fontId="2"/>
  </si>
  <si>
    <t>3位の</t>
    <rPh sb="1" eb="2">
      <t>イ</t>
    </rPh>
    <phoneticPr fontId="2"/>
  </si>
  <si>
    <t>1位の</t>
    <rPh sb="1" eb="2">
      <t>イ</t>
    </rPh>
    <phoneticPr fontId="2"/>
  </si>
  <si>
    <t>4位の</t>
    <rPh sb="1" eb="2">
      <t>イ</t>
    </rPh>
    <phoneticPr fontId="2"/>
  </si>
  <si>
    <t>大西翔也</t>
    <rPh sb="0" eb="2">
      <t>オオニシ</t>
    </rPh>
    <rPh sb="2" eb="4">
      <t>ショウヤ</t>
    </rPh>
    <phoneticPr fontId="2"/>
  </si>
  <si>
    <t>中橋亮介</t>
    <rPh sb="0" eb="2">
      <t>ナカハシ</t>
    </rPh>
    <rPh sb="2" eb="4">
      <t>リョウスケ</t>
    </rPh>
    <phoneticPr fontId="2"/>
  </si>
  <si>
    <t>Ａリーグ</t>
    <phoneticPr fontId="2"/>
  </si>
  <si>
    <t>Ｂリーグ</t>
    <phoneticPr fontId="2"/>
  </si>
  <si>
    <t>Ｃリーグ</t>
    <phoneticPr fontId="2"/>
  </si>
  <si>
    <t>シャトル8本</t>
    <rPh sb="5" eb="6">
      <t>ホン</t>
    </rPh>
    <phoneticPr fontId="2"/>
  </si>
  <si>
    <t>長野絢一</t>
    <rPh sb="0" eb="2">
      <t>ナガノ</t>
    </rPh>
    <rPh sb="2" eb="4">
      <t>ジュンイチ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</si>
  <si>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</si>
  <si>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</si>
  <si>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</si>
  <si>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</si>
  <si>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ﾘｰｸﾞ戦</t>
    <rPh sb="4" eb="5">
      <t>セン</t>
    </rPh>
    <phoneticPr fontId="2"/>
  </si>
  <si>
    <t>新宮中
教諭</t>
    <rPh sb="0" eb="2">
      <t>シングウ</t>
    </rPh>
    <rPh sb="2" eb="3">
      <t>チュウ</t>
    </rPh>
    <rPh sb="4" eb="6">
      <t>キョウユ</t>
    </rPh>
    <phoneticPr fontId="2"/>
  </si>
  <si>
    <t>トーヨ</t>
    <phoneticPr fontId="2"/>
  </si>
  <si>
    <t>ﾊﾐﾝｸﾞ
ﾊﾞｰﾄﾞ</t>
    <phoneticPr fontId="2"/>
  </si>
  <si>
    <t>★賞</t>
    <rPh sb="1" eb="2">
      <t>ショウ</t>
    </rPh>
    <phoneticPr fontId="2"/>
  </si>
  <si>
    <t>第７回会長杯 市内シングルス普及大会</t>
    <rPh sb="3" eb="5">
      <t>カイチョウ</t>
    </rPh>
    <rPh sb="5" eb="6">
      <t>ハイ</t>
    </rPh>
    <phoneticPr fontId="2"/>
  </si>
  <si>
    <t xml:space="preserve">  H30年3月4日(日)　参加人数24名</t>
    <phoneticPr fontId="2"/>
  </si>
  <si>
    <t>25名×100円</t>
    <rPh sb="2" eb="3">
      <t>メイ</t>
    </rPh>
    <rPh sb="7" eb="8">
      <t>エン</t>
    </rPh>
    <phoneticPr fontId="2"/>
  </si>
  <si>
    <t>8本×3480円</t>
    <rPh sb="1" eb="2">
      <t>ホン</t>
    </rPh>
    <rPh sb="7" eb="8">
      <t>エン</t>
    </rPh>
    <phoneticPr fontId="2"/>
  </si>
  <si>
    <t>2,886円</t>
    <rPh sb="5" eb="6">
      <t>エン</t>
    </rPh>
    <phoneticPr fontId="2"/>
  </si>
  <si>
    <t>24名×1000円</t>
    <rPh sb="2" eb="3">
      <t>メイ</t>
    </rPh>
    <rPh sb="8" eb="9">
      <t>エン</t>
    </rPh>
    <phoneticPr fontId="2"/>
  </si>
  <si>
    <t>ﾊﾐﾝｸﾞ
ﾊﾞｰﾄﾞ</t>
    <phoneticPr fontId="2"/>
  </si>
  <si>
    <t>トーヨ</t>
    <phoneticPr fontId="2"/>
  </si>
  <si>
    <t>トーヨ</t>
    <phoneticPr fontId="2"/>
  </si>
  <si>
    <t>酒商
ながはら</t>
    <rPh sb="0" eb="1">
      <t>サケ</t>
    </rPh>
    <rPh sb="1" eb="2">
      <t>ショウ</t>
    </rPh>
    <phoneticPr fontId="2"/>
  </si>
  <si>
    <t>ｵｰﾌﾟﾝ
参加</t>
    <rPh sb="6" eb="8">
      <t>サンカ</t>
    </rPh>
    <phoneticPr fontId="2"/>
  </si>
  <si>
    <t>阿部・内田</t>
    <rPh sb="0" eb="2">
      <t>アベ</t>
    </rPh>
    <rPh sb="3" eb="4">
      <t>ウチ</t>
    </rPh>
    <rPh sb="4" eb="5">
      <t>タ</t>
    </rPh>
    <phoneticPr fontId="2"/>
  </si>
  <si>
    <t>4勝0敗</t>
    <rPh sb="1" eb="2">
      <t>カツ</t>
    </rPh>
    <rPh sb="3" eb="4">
      <t>ハイ</t>
    </rPh>
    <phoneticPr fontId="2"/>
  </si>
  <si>
    <t>0勝4敗</t>
    <rPh sb="1" eb="2">
      <t>カチ</t>
    </rPh>
    <rPh sb="3" eb="4">
      <t>ハイ</t>
    </rPh>
    <phoneticPr fontId="2"/>
  </si>
  <si>
    <t>3勝1敗</t>
    <rPh sb="1" eb="2">
      <t>カチ</t>
    </rPh>
    <rPh sb="3" eb="4">
      <t>ハイ</t>
    </rPh>
    <phoneticPr fontId="2"/>
  </si>
  <si>
    <t>1勝3敗</t>
    <rPh sb="1" eb="2">
      <t>カチ</t>
    </rPh>
    <rPh sb="3" eb="4">
      <t>ハイ</t>
    </rPh>
    <phoneticPr fontId="2"/>
  </si>
  <si>
    <t>2勝2敗</t>
    <rPh sb="1" eb="2">
      <t>カチ</t>
    </rPh>
    <rPh sb="3" eb="4">
      <t>ハイ</t>
    </rPh>
    <phoneticPr fontId="2"/>
  </si>
  <si>
    <t>3勝0敗</t>
    <rPh sb="1" eb="2">
      <t>カチ</t>
    </rPh>
    <rPh sb="3" eb="4">
      <t>ハイ</t>
    </rPh>
    <phoneticPr fontId="2"/>
  </si>
  <si>
    <t>2勝1敗</t>
    <rPh sb="1" eb="2">
      <t>カチ</t>
    </rPh>
    <rPh sb="3" eb="4">
      <t>ハイ</t>
    </rPh>
    <phoneticPr fontId="2"/>
  </si>
  <si>
    <t>0勝3敗</t>
    <rPh sb="1" eb="2">
      <t>カチ</t>
    </rPh>
    <rPh sb="3" eb="4">
      <t>ハイ</t>
    </rPh>
    <phoneticPr fontId="2"/>
  </si>
  <si>
    <t>1勝2敗</t>
    <rPh sb="1" eb="2">
      <t>カチ</t>
    </rPh>
    <rPh sb="3" eb="4">
      <t>ハイ</t>
    </rPh>
    <phoneticPr fontId="2"/>
  </si>
  <si>
    <t>得失
点差</t>
    <rPh sb="3" eb="4">
      <t>テン</t>
    </rPh>
    <rPh sb="4" eb="5">
      <t>サ</t>
    </rPh>
    <phoneticPr fontId="2"/>
  </si>
  <si>
    <t>13:45～14:30　お楽しみダブルス</t>
    <rPh sb="13" eb="14">
      <t>タノ</t>
    </rPh>
    <phoneticPr fontId="1"/>
  </si>
  <si>
    <t>　　　　昼食　
　（30～40分）</t>
    <rPh sb="4" eb="6">
      <t>チュウショク</t>
    </rPh>
    <rPh sb="15" eb="16">
      <t>フン</t>
    </rPh>
    <phoneticPr fontId="2"/>
  </si>
  <si>
    <t>かなり節約して使用した。</t>
    <rPh sb="3" eb="5">
      <t>セツヤク</t>
    </rPh>
    <rPh sb="7" eb="9">
      <t>シヨウ</t>
    </rPh>
    <phoneticPr fontId="1"/>
  </si>
  <si>
    <t>順
位</t>
    <rPh sb="0" eb="1">
      <t>ジュン</t>
    </rPh>
    <rPh sb="2" eb="3">
      <t>イ</t>
    </rPh>
    <phoneticPr fontId="2"/>
  </si>
  <si>
    <t>　14:45に閉会式。一旦解放。</t>
    <rPh sb="7" eb="10">
      <t>ヘイカイシキ</t>
    </rPh>
    <rPh sb="11" eb="13">
      <t>イッタン</t>
    </rPh>
    <rPh sb="13" eb="15">
      <t>カイホウ</t>
    </rPh>
    <phoneticPr fontId="1"/>
  </si>
  <si>
    <t>　閉会式後の交流戦も含めて、</t>
    <phoneticPr fontId="2"/>
  </si>
  <si>
    <t>　シャトル8本（96個）。</t>
    <phoneticPr fontId="2"/>
  </si>
  <si>
    <r>
      <t>第７回会長杯　市内ｼﾝｸﾞﾙｽ普及大会　H30.3.4（日）　対戦表　　</t>
    </r>
    <r>
      <rPr>
        <b/>
        <u/>
        <sz val="24"/>
        <rFont val="ＭＳ Ｐゴシック"/>
        <family val="3"/>
        <charset val="128"/>
      </rPr>
      <t>全て２１点１ゲーム</t>
    </r>
    <rPh sb="0" eb="1">
      <t>ダイ</t>
    </rPh>
    <rPh sb="2" eb="3">
      <t>カイ</t>
    </rPh>
    <rPh sb="3" eb="5">
      <t>カイチョウ</t>
    </rPh>
    <rPh sb="5" eb="6">
      <t>ハイ</t>
    </rPh>
    <rPh sb="7" eb="9">
      <t>シナイ</t>
    </rPh>
    <rPh sb="14" eb="16">
      <t>フキュウ</t>
    </rPh>
    <rPh sb="16" eb="18">
      <t>タイカイ</t>
    </rPh>
    <rPh sb="18" eb="19">
      <t>　</t>
    </rPh>
    <rPh sb="28" eb="29">
      <t>）</t>
    </rPh>
    <rPh sb="31" eb="33">
      <t>タイセン</t>
    </rPh>
    <rPh sb="33" eb="34">
      <t>ヒョウ</t>
    </rPh>
    <rPh sb="36" eb="37">
      <t>スベ</t>
    </rPh>
    <rPh sb="40" eb="41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</si>
</sst>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&quot;×&quot;#,##0&quot;円&quot;"/>
    <numFmt numFmtId="177" formatCode="&quot;&quot;#,##0&quot; 円&quot;"/>
    <numFmt numFmtId="178" formatCode="&quot;&quot;0&quot;円/本&quot;"/>
    <numFmt numFmtId="179" formatCode="&quot;&quot;0&quot;位&quot;"/>
    <numFmt numFmtId="180" formatCode="&quot;&quot;@&quot;位&quot;"/>
    <numFmt numFmtId="181" formatCode="&quot;&quot;0&quot;ｹﾞｰﾑ&quot;"/>
    <numFmt numFmtId="182" formatCode="&quot;（計&quot;0&quot;ｹﾞｰﾑ）&quot;"/>
    <numFmt numFmtId="183" formatCode="&quot;ｼｬﾄﾙ計&quot;0&quot;個&quot;"/>
    <numFmt numFmtId="184" formatCode="&quot;1人&quot;0&quot;ｹﾞｰﾑ&quot;"/>
    <numFmt numFmtId="185" formatCode="&quot;(&quot;0.0&quot;本)&quot;"/>
    <numFmt numFmtId="186" formatCode="&quot;&quot;#,##0&quot;円&quot;"/>
  </numFmts>
  <fonts count="3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標準明朝"/>
      <family val="1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5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u/>
      <sz val="3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0" tint="-0.49998474074526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6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4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50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rgb="FFFFA3A3"/>
        <bgColor indexed="64"/>
      </patternFill>
    </fill>
    <fill>
      <patternFill patternType="solid">
        <fgColor rgb="FFFFA3A3"/>
        <bgColor indexed="4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45"/>
      </patternFill>
    </fill>
    <fill>
      <patternFill patternType="solid">
        <fgColor rgb="FFE1FFE1"/>
        <bgColor indexed="45"/>
      </patternFill>
    </fill>
  </fills>
  <borders count="1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theme="1"/>
      </bottom>
      <diagonal/>
    </border>
    <border>
      <left/>
      <right style="thick">
        <color indexed="64"/>
      </right>
      <top style="hair">
        <color theme="1"/>
      </top>
      <bottom style="hair">
        <color theme="1"/>
      </bottom>
      <diagonal/>
    </border>
    <border>
      <left/>
      <right style="thick">
        <color indexed="64"/>
      </right>
      <top style="hair">
        <color theme="1"/>
      </top>
      <bottom style="thick">
        <color indexed="64"/>
      </bottom>
      <diagonal/>
    </border>
    <border>
      <left style="double">
        <color rgb="FF0070C0"/>
      </left>
      <right/>
      <top style="double">
        <color rgb="FF0070C0"/>
      </top>
      <bottom style="double">
        <color rgb="FF0070C0"/>
      </bottom>
      <diagonal/>
    </border>
    <border>
      <left/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theme="1"/>
      </top>
      <bottom style="hair">
        <color theme="1"/>
      </bottom>
      <diagonal/>
    </border>
    <border>
      <left/>
      <right style="thick">
        <color indexed="64"/>
      </right>
      <top style="hair">
        <color theme="1"/>
      </top>
      <bottom/>
      <diagonal/>
    </border>
    <border>
      <left/>
      <right style="thick">
        <color indexed="64"/>
      </right>
      <top/>
      <bottom style="hair">
        <color theme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rgb="FF00B050"/>
      </top>
      <bottom style="double">
        <color rgb="FF00B050"/>
      </bottom>
      <diagonal/>
    </border>
    <border>
      <left/>
      <right style="thick">
        <color indexed="64"/>
      </right>
      <top style="double">
        <color rgb="FF00B050"/>
      </top>
      <bottom style="double">
        <color rgb="FF00B050"/>
      </bottom>
      <diagonal/>
    </border>
    <border>
      <left style="thick">
        <color indexed="64"/>
      </left>
      <right/>
      <top/>
      <bottom style="double">
        <color rgb="FF00B050"/>
      </bottom>
      <diagonal/>
    </border>
    <border>
      <left/>
      <right style="thick">
        <color indexed="64"/>
      </right>
      <top/>
      <bottom style="double">
        <color rgb="FF00B050"/>
      </bottom>
      <diagonal/>
    </border>
    <border>
      <left style="thick">
        <color indexed="64"/>
      </left>
      <right/>
      <top style="double">
        <color rgb="FF0070C0"/>
      </top>
      <bottom style="thick">
        <color indexed="64"/>
      </bottom>
      <diagonal/>
    </border>
    <border>
      <left/>
      <right style="thick">
        <color indexed="64"/>
      </right>
      <top style="double">
        <color rgb="FF0070C0"/>
      </top>
      <bottom style="thick">
        <color indexed="64"/>
      </bottom>
      <diagonal/>
    </border>
    <border>
      <left style="thick">
        <color indexed="64"/>
      </left>
      <right/>
      <top style="double">
        <color rgb="FF0070C0"/>
      </top>
      <bottom style="double">
        <color rgb="FF0070C0"/>
      </bottom>
      <diagonal/>
    </border>
    <border>
      <left/>
      <right style="thick">
        <color indexed="64"/>
      </right>
      <top style="double">
        <color rgb="FF0070C0"/>
      </top>
      <bottom style="double">
        <color rgb="FF0070C0"/>
      </bottom>
      <diagonal/>
    </border>
    <border>
      <left style="thick">
        <color indexed="64"/>
      </left>
      <right/>
      <top style="double">
        <color rgb="FF00B050"/>
      </top>
      <bottom style="thick">
        <color indexed="64"/>
      </bottom>
      <diagonal/>
    </border>
    <border>
      <left/>
      <right style="thick">
        <color indexed="64"/>
      </right>
      <top style="double">
        <color rgb="FF00B050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rgb="FF00B050"/>
      </bottom>
      <diagonal/>
    </border>
    <border>
      <left/>
      <right style="thick">
        <color indexed="64"/>
      </right>
      <top style="thick">
        <color indexed="64"/>
      </top>
      <bottom style="double">
        <color rgb="FF00B050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rgb="FF0070C0"/>
      </bottom>
      <diagonal/>
    </border>
    <border>
      <left/>
      <right style="double">
        <color rgb="FF0070C0"/>
      </right>
      <top style="thick">
        <color indexed="64"/>
      </top>
      <bottom style="double">
        <color rgb="FF0070C0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double">
        <color rgb="FF00B050"/>
      </right>
      <top style="double">
        <color rgb="FF00B050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rgb="FF0070C0"/>
      </right>
      <top style="double">
        <color rgb="FF0070C0"/>
      </top>
      <bottom style="thick">
        <color indexed="64"/>
      </bottom>
      <diagonal/>
    </border>
    <border>
      <left/>
      <right style="thick">
        <color theme="1"/>
      </right>
      <top style="thick">
        <color theme="1"/>
      </top>
      <bottom style="double">
        <color rgb="FF00B050"/>
      </bottom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double">
        <color rgb="FF0070C0"/>
      </top>
      <bottom style="double">
        <color rgb="FF0070C0"/>
      </bottom>
      <diagonal/>
    </border>
    <border>
      <left/>
      <right style="thick">
        <color theme="1"/>
      </right>
      <top style="double">
        <color rgb="FF00B050"/>
      </top>
      <bottom style="double">
        <color rgb="FF00B050"/>
      </bottom>
      <diagonal/>
    </border>
    <border>
      <left/>
      <right style="thick">
        <color theme="1"/>
      </right>
      <top style="double">
        <color rgb="FF00B050"/>
      </top>
      <bottom style="thick">
        <color theme="1"/>
      </bottom>
      <diagonal/>
    </border>
    <border>
      <left/>
      <right style="thick">
        <color theme="1"/>
      </right>
      <top style="double">
        <color rgb="FF0070C0"/>
      </top>
      <bottom/>
      <diagonal/>
    </border>
    <border>
      <left/>
      <right style="thick">
        <color theme="1"/>
      </right>
      <top style="thin">
        <color indexed="64"/>
      </top>
      <bottom/>
      <diagonal/>
    </border>
    <border>
      <left/>
      <right style="thick">
        <color theme="1"/>
      </right>
      <top style="double">
        <color rgb="FF00B050"/>
      </top>
      <bottom/>
      <diagonal/>
    </border>
    <border>
      <left/>
      <right style="thick">
        <color theme="1"/>
      </right>
      <top/>
      <bottom style="double">
        <color rgb="FF0070C0"/>
      </bottom>
      <diagonal/>
    </border>
    <border>
      <left/>
      <right style="thick">
        <color theme="1"/>
      </right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 style="double">
        <color rgb="FF0070C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theme="1"/>
      </top>
      <bottom style="hair">
        <color theme="1"/>
      </bottom>
      <diagonal/>
    </border>
    <border>
      <left style="thick">
        <color indexed="64"/>
      </left>
      <right style="thick">
        <color indexed="64"/>
      </right>
      <top style="hair">
        <color theme="1"/>
      </top>
      <bottom style="hair">
        <color theme="1"/>
      </bottom>
      <diagonal/>
    </border>
    <border>
      <left style="thick">
        <color indexed="64"/>
      </left>
      <right style="thick">
        <color indexed="64"/>
      </right>
      <top style="hair">
        <color theme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theme="1"/>
      </bottom>
      <diagonal/>
    </border>
    <border>
      <left style="thick">
        <color indexed="64"/>
      </left>
      <right style="thick">
        <color indexed="64"/>
      </right>
      <top style="hair">
        <color theme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theme="1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theme="1"/>
      </top>
      <bottom style="double">
        <color rgb="FF00B050"/>
      </bottom>
      <diagonal/>
    </border>
    <border>
      <left/>
      <right style="thick">
        <color indexed="64"/>
      </right>
      <top style="thick">
        <color theme="1"/>
      </top>
      <bottom style="double">
        <color rgb="FF00B050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double">
        <color rgb="FF0070C0"/>
      </top>
      <bottom style="double">
        <color rgb="FF0070C0"/>
      </bottom>
      <diagonal/>
    </border>
    <border>
      <left style="thick">
        <color theme="1"/>
      </left>
      <right/>
      <top style="double">
        <color rgb="FF00B050"/>
      </top>
      <bottom style="thick">
        <color theme="1"/>
      </bottom>
      <diagonal/>
    </border>
    <border>
      <left/>
      <right style="thick">
        <color indexed="64"/>
      </right>
      <top style="double">
        <color rgb="FF00B050"/>
      </top>
      <bottom style="thick">
        <color theme="1"/>
      </bottom>
      <diagonal/>
    </border>
    <border>
      <left style="thick">
        <color theme="1"/>
      </left>
      <right/>
      <top/>
      <bottom style="double">
        <color rgb="FF00B050"/>
      </bottom>
      <diagonal/>
    </border>
    <border>
      <left style="thick">
        <color theme="1"/>
      </left>
      <right/>
      <top style="double">
        <color rgb="FF0070C0"/>
      </top>
      <bottom/>
      <diagonal/>
    </border>
    <border>
      <left/>
      <right style="thick">
        <color indexed="64"/>
      </right>
      <top style="double">
        <color rgb="FF0070C0"/>
      </top>
      <bottom/>
      <diagonal/>
    </border>
    <border>
      <left style="thick">
        <color theme="1"/>
      </left>
      <right/>
      <top style="thick">
        <color auto="1"/>
      </top>
      <bottom style="thin">
        <color indexed="64"/>
      </bottom>
      <diagonal/>
    </border>
    <border>
      <left style="thick">
        <color theme="1"/>
      </left>
      <right/>
      <top style="double">
        <color rgb="FF00B050"/>
      </top>
      <bottom style="double">
        <color rgb="FF00B050"/>
      </bottom>
      <diagonal/>
    </border>
    <border>
      <left style="thick">
        <color theme="1"/>
      </left>
      <right/>
      <top style="double">
        <color rgb="FF00B050"/>
      </top>
      <bottom style="thick">
        <color auto="1"/>
      </bottom>
      <diagonal/>
    </border>
    <border>
      <left style="thick">
        <color theme="1"/>
      </left>
      <right/>
      <top/>
      <bottom style="double">
        <color rgb="FF0070C0"/>
      </bottom>
      <diagonal/>
    </border>
    <border>
      <left/>
      <right style="thick">
        <color indexed="64"/>
      </right>
      <top/>
      <bottom style="double">
        <color rgb="FF0070C0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 style="thick">
        <color theme="1"/>
      </left>
      <right/>
      <top style="double">
        <color rgb="FF0070C0"/>
      </top>
      <bottom style="thick">
        <color theme="1"/>
      </bottom>
      <diagonal/>
    </border>
    <border>
      <left/>
      <right style="thick">
        <color indexed="64"/>
      </right>
      <top style="double">
        <color rgb="FF0070C0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n">
        <color indexed="64"/>
      </bottom>
      <diagonal/>
    </border>
    <border>
      <left style="thick">
        <color theme="1"/>
      </left>
      <right/>
      <top style="thick">
        <color theme="1"/>
      </top>
      <bottom style="double">
        <color rgb="FF0070C0"/>
      </bottom>
      <diagonal/>
    </border>
    <border>
      <left style="thick">
        <color theme="1"/>
      </left>
      <right/>
      <top style="double">
        <color rgb="FF00B050"/>
      </top>
      <bottom/>
      <diagonal/>
    </border>
    <border>
      <left style="thin">
        <color theme="1"/>
      </left>
      <right/>
      <top style="thin">
        <color theme="1"/>
      </top>
      <bottom style="double">
        <color rgb="FF00B050"/>
      </bottom>
      <diagonal/>
    </border>
    <border>
      <left/>
      <right style="thin">
        <color theme="1"/>
      </right>
      <top style="thin">
        <color theme="1"/>
      </top>
      <bottom style="double">
        <color rgb="FF00B050"/>
      </bottom>
      <diagonal/>
    </border>
    <border>
      <left style="thin">
        <color theme="1"/>
      </left>
      <right/>
      <top style="double">
        <color rgb="FF00B050"/>
      </top>
      <bottom style="double">
        <color rgb="FF00B050"/>
      </bottom>
      <diagonal/>
    </border>
    <border>
      <left/>
      <right style="thin">
        <color theme="1"/>
      </right>
      <top style="double">
        <color rgb="FF00B050"/>
      </top>
      <bottom style="double">
        <color rgb="FF00B050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double">
        <color rgb="FF0070C0"/>
      </top>
      <bottom style="double">
        <color rgb="FF0070C0"/>
      </bottom>
      <diagonal/>
    </border>
    <border>
      <left/>
      <right style="thin">
        <color theme="1"/>
      </right>
      <top style="double">
        <color rgb="FF0070C0"/>
      </top>
      <bottom style="double">
        <color rgb="FF0070C0"/>
      </bottom>
      <diagonal/>
    </border>
    <border>
      <left style="thin">
        <color theme="1"/>
      </left>
      <right/>
      <top style="double">
        <color rgb="FF00B050"/>
      </top>
      <bottom style="thin">
        <color theme="1"/>
      </bottom>
      <diagonal/>
    </border>
    <border>
      <left/>
      <right style="thin">
        <color theme="1"/>
      </right>
      <top style="double">
        <color rgb="FF00B050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double">
        <color rgb="FF00B050"/>
      </bottom>
      <diagonal/>
    </border>
    <border>
      <left/>
      <right style="medium">
        <color theme="1"/>
      </right>
      <top style="medium">
        <color theme="1"/>
      </top>
      <bottom style="double">
        <color rgb="FF00B050"/>
      </bottom>
      <diagonal/>
    </border>
    <border>
      <left style="medium">
        <color theme="1"/>
      </left>
      <right/>
      <top style="double">
        <color rgb="FF00B050"/>
      </top>
      <bottom style="double">
        <color rgb="FF00B050"/>
      </bottom>
      <diagonal/>
    </border>
    <border>
      <left/>
      <right style="medium">
        <color theme="1"/>
      </right>
      <top style="double">
        <color rgb="FF00B050"/>
      </top>
      <bottom style="double">
        <color rgb="FF00B050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double">
        <color rgb="FF0070C0"/>
      </top>
      <bottom style="double">
        <color rgb="FF0070C0"/>
      </bottom>
      <diagonal/>
    </border>
    <border>
      <left/>
      <right style="medium">
        <color theme="1"/>
      </right>
      <top style="double">
        <color rgb="FF0070C0"/>
      </top>
      <bottom style="double">
        <color rgb="FF0070C0"/>
      </bottom>
      <diagonal/>
    </border>
    <border>
      <left style="medium">
        <color theme="1"/>
      </left>
      <right/>
      <top style="double">
        <color rgb="FF00B050"/>
      </top>
      <bottom style="medium">
        <color theme="1"/>
      </bottom>
      <diagonal/>
    </border>
    <border>
      <left/>
      <right style="medium">
        <color theme="1"/>
      </right>
      <top style="double">
        <color rgb="FF00B050"/>
      </top>
      <bottom style="medium">
        <color theme="1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7" fillId="0" borderId="0" applyFont="0" applyFill="0" applyBorder="0" applyAlignment="0" applyProtection="0"/>
    <xf numFmtId="6" fontId="5" fillId="0" borderId="0" applyFont="0" applyFill="0" applyBorder="0" applyAlignment="0" applyProtection="0">
      <alignment vertical="center"/>
    </xf>
    <xf numFmtId="0" fontId="6" fillId="0" borderId="0" applyBorder="0"/>
    <xf numFmtId="0" fontId="6" fillId="0" borderId="0" applyBorder="0"/>
    <xf numFmtId="0" fontId="5" fillId="0" borderId="0">
      <alignment vertical="center"/>
    </xf>
    <xf numFmtId="0" fontId="5" fillId="0" borderId="0"/>
    <xf numFmtId="0" fontId="6" fillId="0" borderId="0" applyBorder="0"/>
    <xf numFmtId="0" fontId="21" fillId="0" borderId="0">
      <alignment vertical="center"/>
    </xf>
    <xf numFmtId="38" fontId="1" fillId="0" borderId="0" applyFont="0" applyFill="0" applyBorder="0" applyAlignment="0" applyProtection="0"/>
  </cellStyleXfs>
  <cellXfs count="307">
    <xf numFmtId="0" fontId="0" fillId="0" borderId="0" xfId="0"/>
    <xf numFmtId="0" fontId="22" fillId="2" borderId="11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vertical="center"/>
    </xf>
    <xf numFmtId="177" fontId="0" fillId="2" borderId="6" xfId="0" applyNumberFormat="1" applyFont="1" applyFill="1" applyBorder="1" applyAlignment="1">
      <alignment vertical="center"/>
    </xf>
    <xf numFmtId="177" fontId="0" fillId="2" borderId="0" xfId="0" applyNumberFormat="1" applyFont="1" applyFill="1" applyAlignment="1">
      <alignment vertical="center"/>
    </xf>
    <xf numFmtId="177" fontId="0" fillId="3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20" fontId="0" fillId="2" borderId="1" xfId="0" applyNumberFormat="1" applyFont="1" applyFill="1" applyBorder="1" applyAlignment="1">
      <alignment horizontal="center" vertical="center"/>
    </xf>
    <xf numFmtId="20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177" fontId="0" fillId="2" borderId="4" xfId="0" applyNumberFormat="1" applyFont="1" applyFill="1" applyBorder="1" applyAlignment="1">
      <alignment vertical="center"/>
    </xf>
    <xf numFmtId="176" fontId="8" fillId="2" borderId="0" xfId="0" applyNumberFormat="1" applyFont="1" applyFill="1" applyBorder="1" applyAlignment="1">
      <alignment horizontal="left" vertical="center"/>
    </xf>
    <xf numFmtId="178" fontId="0" fillId="2" borderId="0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8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10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22" fillId="6" borderId="10" xfId="0" applyFont="1" applyFill="1" applyBorder="1" applyAlignment="1">
      <alignment horizontal="center" vertical="center" wrapText="1" shrinkToFit="1"/>
    </xf>
    <xf numFmtId="0" fontId="24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0" fontId="23" fillId="2" borderId="0" xfId="0" applyFont="1" applyFill="1" applyAlignment="1">
      <alignment horizontal="center" vertical="center" shrinkToFit="1"/>
    </xf>
    <xf numFmtId="0" fontId="22" fillId="9" borderId="11" xfId="0" applyFont="1" applyFill="1" applyBorder="1" applyAlignment="1">
      <alignment horizontal="center" vertical="center" shrinkToFit="1"/>
    </xf>
    <xf numFmtId="0" fontId="22" fillId="8" borderId="25" xfId="0" applyFont="1" applyFill="1" applyBorder="1" applyAlignment="1">
      <alignment horizontal="center" vertical="center" shrinkToFit="1"/>
    </xf>
    <xf numFmtId="0" fontId="22" fillId="8" borderId="24" xfId="0" applyFont="1" applyFill="1" applyBorder="1" applyAlignment="1">
      <alignment horizontal="center" vertical="center" wrapText="1" shrinkToFit="1"/>
    </xf>
    <xf numFmtId="0" fontId="22" fillId="10" borderId="26" xfId="0" applyFont="1" applyFill="1" applyBorder="1" applyAlignment="1">
      <alignment horizontal="center" vertical="center" wrapText="1" shrinkToFit="1"/>
    </xf>
    <xf numFmtId="0" fontId="22" fillId="10" borderId="27" xfId="0" applyFont="1" applyFill="1" applyBorder="1" applyAlignment="1">
      <alignment horizontal="center" vertical="center" shrinkToFit="1"/>
    </xf>
    <xf numFmtId="0" fontId="22" fillId="11" borderId="27" xfId="0" applyFont="1" applyFill="1" applyBorder="1" applyAlignment="1">
      <alignment horizontal="center" vertical="center" shrinkToFit="1"/>
    </xf>
    <xf numFmtId="0" fontId="22" fillId="12" borderId="11" xfId="0" applyFont="1" applyFill="1" applyBorder="1" applyAlignment="1">
      <alignment horizontal="center" vertical="center" shrinkToFit="1"/>
    </xf>
    <xf numFmtId="182" fontId="10" fillId="2" borderId="0" xfId="0" applyNumberFormat="1" applyFont="1" applyFill="1" applyAlignment="1">
      <alignment vertical="center" shrinkToFit="1"/>
    </xf>
    <xf numFmtId="180" fontId="18" fillId="2" borderId="7" xfId="2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horizontal="center" vertical="center" shrinkToFit="1"/>
    </xf>
    <xf numFmtId="180" fontId="18" fillId="2" borderId="10" xfId="2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 shrinkToFit="1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177" fontId="0" fillId="2" borderId="9" xfId="0" applyNumberFormat="1" applyFont="1" applyFill="1" applyBorder="1" applyAlignment="1">
      <alignment horizontal="right" vertical="center"/>
    </xf>
    <xf numFmtId="177" fontId="0" fillId="2" borderId="4" xfId="0" applyNumberFormat="1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/>
    </xf>
    <xf numFmtId="177" fontId="0" fillId="2" borderId="9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22" fillId="5" borderId="2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4" fillId="2" borderId="0" xfId="0" applyFont="1" applyFill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 wrapText="1" shrinkToFit="1"/>
    </xf>
    <xf numFmtId="0" fontId="32" fillId="2" borderId="0" xfId="0" applyFont="1" applyFill="1" applyAlignment="1">
      <alignment horizontal="left"/>
    </xf>
    <xf numFmtId="0" fontId="32" fillId="2" borderId="0" xfId="0" applyFont="1" applyFill="1" applyAlignment="1"/>
    <xf numFmtId="0" fontId="17" fillId="2" borderId="0" xfId="0" applyFont="1" applyFill="1" applyAlignment="1">
      <alignment horizontal="center" vertical="center"/>
    </xf>
    <xf numFmtId="182" fontId="17" fillId="2" borderId="0" xfId="0" applyNumberFormat="1" applyFont="1" applyFill="1" applyAlignment="1">
      <alignment horizontal="center" vertical="center" shrinkToFit="1"/>
    </xf>
    <xf numFmtId="182" fontId="17" fillId="2" borderId="0" xfId="0" applyNumberFormat="1" applyFont="1" applyFill="1" applyAlignment="1">
      <alignment vertical="center" shrinkToFit="1"/>
    </xf>
    <xf numFmtId="0" fontId="17" fillId="2" borderId="0" xfId="0" applyFont="1" applyFill="1" applyAlignment="1">
      <alignment horizontal="center" vertical="center" shrinkToFit="1"/>
    </xf>
    <xf numFmtId="182" fontId="17" fillId="2" borderId="0" xfId="0" applyNumberFormat="1" applyFont="1" applyFill="1" applyAlignment="1">
      <alignment horizontal="left" vertical="center" shrinkToFit="1"/>
    </xf>
    <xf numFmtId="0" fontId="25" fillId="2" borderId="0" xfId="0" applyFont="1" applyFill="1" applyAlignment="1">
      <alignment horizontal="center" vertical="center" shrinkToFit="1"/>
    </xf>
    <xf numFmtId="183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shrinkToFit="1"/>
    </xf>
    <xf numFmtId="0" fontId="19" fillId="2" borderId="0" xfId="0" applyFont="1" applyFill="1" applyAlignment="1"/>
    <xf numFmtId="182" fontId="11" fillId="2" borderId="0" xfId="0" applyNumberFormat="1" applyFont="1" applyFill="1" applyAlignment="1">
      <alignment vertical="center" wrapText="1" shrinkToFit="1"/>
    </xf>
    <xf numFmtId="182" fontId="11" fillId="2" borderId="0" xfId="0" applyNumberFormat="1" applyFont="1" applyFill="1" applyAlignment="1">
      <alignment vertical="center" shrinkToFit="1"/>
    </xf>
    <xf numFmtId="182" fontId="9" fillId="2" borderId="0" xfId="0" applyNumberFormat="1" applyFont="1" applyFill="1" applyAlignment="1">
      <alignment vertical="center" wrapText="1" shrinkToFit="1"/>
    </xf>
    <xf numFmtId="0" fontId="11" fillId="2" borderId="19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 shrinkToFit="1"/>
    </xf>
    <xf numFmtId="0" fontId="30" fillId="4" borderId="19" xfId="0" applyFont="1" applyFill="1" applyBorder="1" applyAlignment="1">
      <alignment horizontal="center" vertical="center" shrinkToFit="1"/>
    </xf>
    <xf numFmtId="0" fontId="29" fillId="2" borderId="0" xfId="0" applyFont="1" applyFill="1" applyAlignment="1">
      <alignment vertical="center"/>
    </xf>
    <xf numFmtId="0" fontId="22" fillId="10" borderId="36" xfId="0" applyFont="1" applyFill="1" applyBorder="1" applyAlignment="1">
      <alignment horizontal="center" vertical="center" shrinkToFit="1"/>
    </xf>
    <xf numFmtId="186" fontId="10" fillId="2" borderId="0" xfId="1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186" fontId="10" fillId="2" borderId="0" xfId="1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86" fontId="10" fillId="2" borderId="1" xfId="0" applyNumberFormat="1" applyFont="1" applyFill="1" applyBorder="1" applyAlignment="1">
      <alignment horizontal="center" vertical="center"/>
    </xf>
    <xf numFmtId="186" fontId="10" fillId="2" borderId="0" xfId="0" applyNumberFormat="1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 shrinkToFit="1"/>
    </xf>
    <xf numFmtId="0" fontId="22" fillId="7" borderId="12" xfId="0" applyFont="1" applyFill="1" applyBorder="1" applyAlignment="1">
      <alignment horizontal="center" vertical="center" wrapText="1" shrinkToFit="1"/>
    </xf>
    <xf numFmtId="0" fontId="22" fillId="2" borderId="41" xfId="0" applyFont="1" applyFill="1" applyBorder="1" applyAlignment="1">
      <alignment horizontal="center" vertical="center" shrinkToFit="1"/>
    </xf>
    <xf numFmtId="0" fontId="25" fillId="7" borderId="42" xfId="0" applyFont="1" applyFill="1" applyBorder="1" applyAlignment="1">
      <alignment horizontal="center" vertical="center" wrapText="1" shrinkToFit="1"/>
    </xf>
    <xf numFmtId="0" fontId="22" fillId="2" borderId="43" xfId="0" applyFont="1" applyFill="1" applyBorder="1" applyAlignment="1">
      <alignment horizontal="center" vertical="center" shrinkToFit="1"/>
    </xf>
    <xf numFmtId="0" fontId="22" fillId="10" borderId="44" xfId="0" applyFont="1" applyFill="1" applyBorder="1" applyAlignment="1">
      <alignment horizontal="center" vertical="center" wrapText="1" shrinkToFit="1"/>
    </xf>
    <xf numFmtId="0" fontId="22" fillId="10" borderId="45" xfId="0" applyFont="1" applyFill="1" applyBorder="1" applyAlignment="1">
      <alignment horizontal="center" vertical="center" shrinkToFit="1"/>
    </xf>
    <xf numFmtId="0" fontId="22" fillId="7" borderId="42" xfId="0" applyFont="1" applyFill="1" applyBorder="1" applyAlignment="1">
      <alignment horizontal="center" vertical="center" wrapText="1" shrinkToFit="1"/>
    </xf>
    <xf numFmtId="0" fontId="22" fillId="10" borderId="46" xfId="0" applyFont="1" applyFill="1" applyBorder="1" applyAlignment="1">
      <alignment horizontal="center" vertical="center" wrapText="1" shrinkToFit="1"/>
    </xf>
    <xf numFmtId="0" fontId="22" fillId="10" borderId="47" xfId="0" applyFont="1" applyFill="1" applyBorder="1" applyAlignment="1">
      <alignment horizontal="center" vertical="center" shrinkToFit="1"/>
    </xf>
    <xf numFmtId="0" fontId="22" fillId="8" borderId="48" xfId="0" applyFont="1" applyFill="1" applyBorder="1" applyAlignment="1">
      <alignment horizontal="center" vertical="center" wrapText="1" shrinkToFit="1"/>
    </xf>
    <xf numFmtId="0" fontId="22" fillId="8" borderId="49" xfId="0" applyFont="1" applyFill="1" applyBorder="1" applyAlignment="1">
      <alignment horizontal="center" vertical="center" shrinkToFit="1"/>
    </xf>
    <xf numFmtId="0" fontId="22" fillId="8" borderId="50" xfId="0" applyFont="1" applyFill="1" applyBorder="1" applyAlignment="1">
      <alignment horizontal="center" vertical="center" wrapText="1" shrinkToFit="1"/>
    </xf>
    <xf numFmtId="0" fontId="22" fillId="8" borderId="51" xfId="0" applyFont="1" applyFill="1" applyBorder="1" applyAlignment="1">
      <alignment horizontal="center" vertical="center" shrinkToFit="1"/>
    </xf>
    <xf numFmtId="0" fontId="22" fillId="5" borderId="44" xfId="0" applyFont="1" applyFill="1" applyBorder="1" applyAlignment="1">
      <alignment horizontal="center" vertical="center" wrapText="1"/>
    </xf>
    <xf numFmtId="0" fontId="22" fillId="11" borderId="45" xfId="0" applyFont="1" applyFill="1" applyBorder="1" applyAlignment="1">
      <alignment horizontal="center" vertical="center" shrinkToFit="1"/>
    </xf>
    <xf numFmtId="0" fontId="22" fillId="10" borderId="52" xfId="0" applyFont="1" applyFill="1" applyBorder="1" applyAlignment="1">
      <alignment horizontal="center" vertical="center" wrapText="1" shrinkToFit="1"/>
    </xf>
    <xf numFmtId="0" fontId="22" fillId="11" borderId="53" xfId="0" applyFont="1" applyFill="1" applyBorder="1" applyAlignment="1">
      <alignment horizontal="center" vertical="center" shrinkToFit="1"/>
    </xf>
    <xf numFmtId="0" fontId="22" fillId="10" borderId="55" xfId="0" applyFont="1" applyFill="1" applyBorder="1" applyAlignment="1">
      <alignment horizontal="center" vertical="center" wrapText="1" shrinkToFit="1"/>
    </xf>
    <xf numFmtId="0" fontId="22" fillId="10" borderId="56" xfId="0" applyFont="1" applyFill="1" applyBorder="1" applyAlignment="1">
      <alignment horizontal="center" vertical="center" shrinkToFit="1"/>
    </xf>
    <xf numFmtId="0" fontId="22" fillId="6" borderId="42" xfId="0" applyFont="1" applyFill="1" applyBorder="1" applyAlignment="1">
      <alignment horizontal="center" vertical="center" wrapText="1" shrinkToFit="1"/>
    </xf>
    <xf numFmtId="0" fontId="22" fillId="9" borderId="43" xfId="0" applyFont="1" applyFill="1" applyBorder="1" applyAlignment="1">
      <alignment horizontal="center" vertical="center" shrinkToFit="1"/>
    </xf>
    <xf numFmtId="0" fontId="22" fillId="12" borderId="43" xfId="0" applyFont="1" applyFill="1" applyBorder="1" applyAlignment="1">
      <alignment horizontal="center" vertical="center" shrinkToFit="1"/>
    </xf>
    <xf numFmtId="0" fontId="22" fillId="10" borderId="53" xfId="0" applyFont="1" applyFill="1" applyBorder="1" applyAlignment="1">
      <alignment horizontal="center" vertical="center" shrinkToFit="1"/>
    </xf>
    <xf numFmtId="0" fontId="25" fillId="7" borderId="67" xfId="0" applyFont="1" applyFill="1" applyBorder="1" applyAlignment="1">
      <alignment horizontal="center" vertical="center" wrapText="1" shrinkToFit="1"/>
    </xf>
    <xf numFmtId="0" fontId="22" fillId="2" borderId="68" xfId="0" applyFont="1" applyFill="1" applyBorder="1" applyAlignment="1">
      <alignment horizontal="center" vertical="center" shrinkToFit="1"/>
    </xf>
    <xf numFmtId="0" fontId="22" fillId="8" borderId="74" xfId="0" applyFont="1" applyFill="1" applyBorder="1" applyAlignment="1">
      <alignment horizontal="center" vertical="center" wrapText="1" shrinkToFit="1"/>
    </xf>
    <xf numFmtId="0" fontId="22" fillId="8" borderId="75" xfId="0" applyFont="1" applyFill="1" applyBorder="1" applyAlignment="1">
      <alignment horizontal="center" vertical="center" shrinkToFit="1"/>
    </xf>
    <xf numFmtId="0" fontId="22" fillId="11" borderId="77" xfId="0" applyFont="1" applyFill="1" applyBorder="1" applyAlignment="1">
      <alignment horizontal="center" vertical="center" shrinkToFit="1"/>
    </xf>
    <xf numFmtId="0" fontId="22" fillId="2" borderId="80" xfId="0" applyFont="1" applyFill="1" applyBorder="1" applyAlignment="1">
      <alignment horizontal="center" vertical="center" shrinkToFit="1"/>
    </xf>
    <xf numFmtId="0" fontId="22" fillId="8" borderId="81" xfId="0" applyFont="1" applyFill="1" applyBorder="1" applyAlignment="1">
      <alignment horizontal="center" vertical="center" shrinkToFit="1"/>
    </xf>
    <xf numFmtId="0" fontId="22" fillId="10" borderId="82" xfId="0" applyFont="1" applyFill="1" applyBorder="1" applyAlignment="1">
      <alignment horizontal="center" vertical="center" shrinkToFit="1"/>
    </xf>
    <xf numFmtId="0" fontId="22" fillId="2" borderId="83" xfId="0" applyFont="1" applyFill="1" applyBorder="1" applyAlignment="1">
      <alignment horizontal="center" vertical="center" shrinkToFit="1"/>
    </xf>
    <xf numFmtId="0" fontId="22" fillId="8" borderId="84" xfId="0" applyFont="1" applyFill="1" applyBorder="1" applyAlignment="1">
      <alignment horizontal="center" vertical="center" shrinkToFit="1"/>
    </xf>
    <xf numFmtId="0" fontId="22" fillId="10" borderId="85" xfId="0" applyFont="1" applyFill="1" applyBorder="1" applyAlignment="1">
      <alignment horizontal="center" vertical="center" shrinkToFit="1"/>
    </xf>
    <xf numFmtId="0" fontId="22" fillId="11" borderId="85" xfId="0" applyFont="1" applyFill="1" applyBorder="1" applyAlignment="1">
      <alignment horizontal="center" vertical="center" shrinkToFit="1"/>
    </xf>
    <xf numFmtId="0" fontId="22" fillId="12" borderId="83" xfId="0" applyFont="1" applyFill="1" applyBorder="1" applyAlignment="1">
      <alignment horizontal="center" vertical="center" shrinkToFit="1"/>
    </xf>
    <xf numFmtId="0" fontId="22" fillId="9" borderId="83" xfId="0" applyFont="1" applyFill="1" applyBorder="1" applyAlignment="1">
      <alignment horizontal="center" vertical="center" shrinkToFit="1"/>
    </xf>
    <xf numFmtId="0" fontId="22" fillId="10" borderId="86" xfId="0" applyFont="1" applyFill="1" applyBorder="1" applyAlignment="1">
      <alignment horizontal="center" vertical="center" shrinkToFit="1"/>
    </xf>
    <xf numFmtId="0" fontId="22" fillId="8" borderId="87" xfId="0" applyFont="1" applyFill="1" applyBorder="1" applyAlignment="1">
      <alignment horizontal="center" vertical="center" shrinkToFit="1"/>
    </xf>
    <xf numFmtId="0" fontId="22" fillId="2" borderId="88" xfId="0" applyFont="1" applyFill="1" applyBorder="1" applyAlignment="1">
      <alignment horizontal="center" vertical="center" shrinkToFit="1"/>
    </xf>
    <xf numFmtId="0" fontId="22" fillId="10" borderId="89" xfId="0" applyFont="1" applyFill="1" applyBorder="1" applyAlignment="1">
      <alignment horizontal="center" vertical="center" shrinkToFit="1"/>
    </xf>
    <xf numFmtId="0" fontId="22" fillId="8" borderId="90" xfId="0" applyFont="1" applyFill="1" applyBorder="1" applyAlignment="1">
      <alignment horizontal="center" vertical="center" shrinkToFit="1"/>
    </xf>
    <xf numFmtId="0" fontId="22" fillId="2" borderId="91" xfId="0" applyFont="1" applyFill="1" applyBorder="1" applyAlignment="1">
      <alignment horizontal="center" vertical="center" shrinkToFit="1"/>
    </xf>
    <xf numFmtId="0" fontId="22" fillId="8" borderId="92" xfId="0" applyFont="1" applyFill="1" applyBorder="1" applyAlignment="1">
      <alignment horizontal="center" vertical="center" shrinkToFit="1"/>
    </xf>
    <xf numFmtId="184" fontId="17" fillId="2" borderId="17" xfId="0" applyNumberFormat="1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181" fontId="4" fillId="2" borderId="0" xfId="0" applyNumberFormat="1" applyFont="1" applyFill="1" applyAlignment="1">
      <alignment vertical="center" shrinkToFit="1"/>
    </xf>
    <xf numFmtId="20" fontId="4" fillId="2" borderId="0" xfId="0" applyNumberFormat="1" applyFont="1" applyFill="1" applyBorder="1" applyAlignment="1">
      <alignment vertical="center" shrinkToFit="1"/>
    </xf>
    <xf numFmtId="20" fontId="4" fillId="2" borderId="0" xfId="0" applyNumberFormat="1" applyFont="1" applyFill="1" applyBorder="1" applyAlignment="1">
      <alignment vertical="center"/>
    </xf>
    <xf numFmtId="20" fontId="4" fillId="2" borderId="7" xfId="0" applyNumberFormat="1" applyFont="1" applyFill="1" applyBorder="1" applyAlignment="1">
      <alignment vertical="center" shrinkToFit="1"/>
    </xf>
    <xf numFmtId="0" fontId="30" fillId="2" borderId="93" xfId="0" applyFont="1" applyFill="1" applyBorder="1" applyAlignment="1">
      <alignment horizontal="center" vertical="center" shrinkToFit="1"/>
    </xf>
    <xf numFmtId="0" fontId="30" fillId="4" borderId="94" xfId="0" applyFont="1" applyFill="1" applyBorder="1" applyAlignment="1">
      <alignment horizontal="center" vertical="center" shrinkToFit="1"/>
    </xf>
    <xf numFmtId="0" fontId="30" fillId="2" borderId="94" xfId="0" applyFont="1" applyFill="1" applyBorder="1" applyAlignment="1">
      <alignment horizontal="center" vertical="center" shrinkToFit="1"/>
    </xf>
    <xf numFmtId="0" fontId="30" fillId="2" borderId="95" xfId="0" applyFont="1" applyFill="1" applyBorder="1" applyAlignment="1">
      <alignment horizontal="center" vertical="center" shrinkToFit="1"/>
    </xf>
    <xf numFmtId="0" fontId="30" fillId="2" borderId="96" xfId="0" applyFont="1" applyFill="1" applyBorder="1" applyAlignment="1">
      <alignment horizontal="center" vertical="center" shrinkToFit="1"/>
    </xf>
    <xf numFmtId="0" fontId="30" fillId="2" borderId="97" xfId="0" applyFont="1" applyFill="1" applyBorder="1" applyAlignment="1">
      <alignment horizontal="center" vertical="center" shrinkToFit="1"/>
    </xf>
    <xf numFmtId="0" fontId="30" fillId="4" borderId="97" xfId="0" applyFont="1" applyFill="1" applyBorder="1" applyAlignment="1">
      <alignment horizontal="center" vertical="center" shrinkToFit="1"/>
    </xf>
    <xf numFmtId="0" fontId="30" fillId="2" borderId="98" xfId="0" applyFont="1" applyFill="1" applyBorder="1" applyAlignment="1">
      <alignment horizontal="center" vertical="center" shrinkToFit="1"/>
    </xf>
    <xf numFmtId="0" fontId="30" fillId="2" borderId="99" xfId="0" applyFont="1" applyFill="1" applyBorder="1" applyAlignment="1">
      <alignment horizontal="center" vertical="center" shrinkToFit="1"/>
    </xf>
    <xf numFmtId="0" fontId="30" fillId="4" borderId="100" xfId="0" applyFont="1" applyFill="1" applyBorder="1" applyAlignment="1">
      <alignment horizontal="center" vertical="center" shrinkToFit="1"/>
    </xf>
    <xf numFmtId="0" fontId="30" fillId="2" borderId="101" xfId="0" applyFont="1" applyFill="1" applyBorder="1" applyAlignment="1">
      <alignment horizontal="center" vertical="center" shrinkToFit="1"/>
    </xf>
    <xf numFmtId="0" fontId="30" fillId="4" borderId="99" xfId="0" applyFont="1" applyFill="1" applyBorder="1" applyAlignment="1">
      <alignment horizontal="center" vertical="center" shrinkToFit="1"/>
    </xf>
    <xf numFmtId="0" fontId="30" fillId="2" borderId="100" xfId="0" applyFont="1" applyFill="1" applyBorder="1" applyAlignment="1">
      <alignment horizontal="center" vertical="center" shrinkToFit="1"/>
    </xf>
    <xf numFmtId="0" fontId="22" fillId="10" borderId="105" xfId="0" applyFont="1" applyFill="1" applyBorder="1" applyAlignment="1">
      <alignment horizontal="center" vertical="center" wrapText="1" shrinkToFit="1"/>
    </xf>
    <xf numFmtId="0" fontId="22" fillId="10" borderId="106" xfId="0" applyFont="1" applyFill="1" applyBorder="1" applyAlignment="1">
      <alignment horizontal="center" vertical="center" shrinkToFit="1"/>
    </xf>
    <xf numFmtId="0" fontId="22" fillId="7" borderId="107" xfId="0" applyFont="1" applyFill="1" applyBorder="1" applyAlignment="1">
      <alignment horizontal="center" vertical="center" wrapText="1" shrinkToFit="1"/>
    </xf>
    <xf numFmtId="0" fontId="22" fillId="8" borderId="108" xfId="0" applyFont="1" applyFill="1" applyBorder="1" applyAlignment="1">
      <alignment horizontal="center" vertical="center" wrapText="1" shrinkToFit="1"/>
    </xf>
    <xf numFmtId="0" fontId="22" fillId="10" borderId="109" xfId="0" applyFont="1" applyFill="1" applyBorder="1" applyAlignment="1">
      <alignment horizontal="center" vertical="center" wrapText="1" shrinkToFit="1"/>
    </xf>
    <xf numFmtId="0" fontId="22" fillId="10" borderId="110" xfId="0" applyFont="1" applyFill="1" applyBorder="1" applyAlignment="1">
      <alignment horizontal="center" vertical="center" shrinkToFit="1"/>
    </xf>
    <xf numFmtId="0" fontId="22" fillId="10" borderId="111" xfId="0" applyFont="1" applyFill="1" applyBorder="1" applyAlignment="1">
      <alignment horizontal="center" vertical="center" wrapText="1" shrinkToFit="1"/>
    </xf>
    <xf numFmtId="0" fontId="22" fillId="8" borderId="112" xfId="0" applyFont="1" applyFill="1" applyBorder="1" applyAlignment="1">
      <alignment horizontal="center" vertical="center" wrapText="1" shrinkToFit="1"/>
    </xf>
    <xf numFmtId="0" fontId="22" fillId="8" borderId="113" xfId="0" applyFont="1" applyFill="1" applyBorder="1" applyAlignment="1">
      <alignment horizontal="center" vertical="center" shrinkToFit="1"/>
    </xf>
    <xf numFmtId="0" fontId="22" fillId="7" borderId="114" xfId="0" applyFont="1" applyFill="1" applyBorder="1" applyAlignment="1">
      <alignment horizontal="center" vertical="center" wrapText="1" shrinkToFit="1"/>
    </xf>
    <xf numFmtId="0" fontId="22" fillId="10" borderId="115" xfId="0" applyFont="1" applyFill="1" applyBorder="1" applyAlignment="1">
      <alignment horizontal="center" vertical="center" wrapText="1" shrinkToFit="1"/>
    </xf>
    <xf numFmtId="0" fontId="22" fillId="10" borderId="116" xfId="0" applyFont="1" applyFill="1" applyBorder="1" applyAlignment="1">
      <alignment horizontal="center" vertical="center" wrapText="1" shrinkToFit="1"/>
    </xf>
    <xf numFmtId="0" fontId="22" fillId="8" borderId="117" xfId="0" applyFont="1" applyFill="1" applyBorder="1" applyAlignment="1">
      <alignment horizontal="center" vertical="center" wrapText="1" shrinkToFit="1"/>
    </xf>
    <xf numFmtId="0" fontId="22" fillId="8" borderId="118" xfId="0" applyFont="1" applyFill="1" applyBorder="1" applyAlignment="1">
      <alignment horizontal="center" vertical="center" shrinkToFit="1"/>
    </xf>
    <xf numFmtId="0" fontId="22" fillId="5" borderId="115" xfId="0" applyFont="1" applyFill="1" applyBorder="1" applyAlignment="1">
      <alignment horizontal="center" vertical="center" wrapText="1"/>
    </xf>
    <xf numFmtId="0" fontId="22" fillId="6" borderId="119" xfId="0" applyFont="1" applyFill="1" applyBorder="1" applyAlignment="1">
      <alignment horizontal="center" vertical="center" wrapText="1" shrinkToFit="1"/>
    </xf>
    <xf numFmtId="0" fontId="22" fillId="9" borderId="61" xfId="0" applyFont="1" applyFill="1" applyBorder="1" applyAlignment="1">
      <alignment horizontal="center" vertical="center" shrinkToFit="1"/>
    </xf>
    <xf numFmtId="0" fontId="22" fillId="5" borderId="116" xfId="0" applyFont="1" applyFill="1" applyBorder="1" applyAlignment="1">
      <alignment horizontal="center" vertical="center" wrapText="1"/>
    </xf>
    <xf numFmtId="0" fontId="25" fillId="7" borderId="107" xfId="0" applyFont="1" applyFill="1" applyBorder="1" applyAlignment="1">
      <alignment horizontal="center" vertical="center" wrapText="1" shrinkToFit="1"/>
    </xf>
    <xf numFmtId="0" fontId="22" fillId="6" borderId="107" xfId="0" applyFont="1" applyFill="1" applyBorder="1" applyAlignment="1">
      <alignment horizontal="center" vertical="center" wrapText="1" shrinkToFit="1"/>
    </xf>
    <xf numFmtId="0" fontId="22" fillId="8" borderId="120" xfId="0" applyFont="1" applyFill="1" applyBorder="1" applyAlignment="1">
      <alignment horizontal="center" vertical="center" wrapText="1" shrinkToFit="1"/>
    </xf>
    <xf numFmtId="0" fontId="22" fillId="8" borderId="121" xfId="0" applyFont="1" applyFill="1" applyBorder="1" applyAlignment="1">
      <alignment horizontal="center" vertical="center" shrinkToFit="1"/>
    </xf>
    <xf numFmtId="0" fontId="22" fillId="7" borderId="122" xfId="0" applyFont="1" applyFill="1" applyBorder="1" applyAlignment="1">
      <alignment horizontal="center" vertical="center" wrapText="1" shrinkToFit="1"/>
    </xf>
    <xf numFmtId="0" fontId="22" fillId="7" borderId="119" xfId="0" applyFont="1" applyFill="1" applyBorder="1" applyAlignment="1">
      <alignment horizontal="center" vertical="center" wrapText="1" shrinkToFit="1"/>
    </xf>
    <xf numFmtId="0" fontId="22" fillId="8" borderId="123" xfId="0" applyFont="1" applyFill="1" applyBorder="1" applyAlignment="1">
      <alignment horizontal="center" vertical="center" wrapText="1" shrinkToFit="1"/>
    </xf>
    <xf numFmtId="0" fontId="22" fillId="5" borderId="109" xfId="0" applyFont="1" applyFill="1" applyBorder="1" applyAlignment="1">
      <alignment horizontal="center" vertical="center" wrapText="1"/>
    </xf>
    <xf numFmtId="0" fontId="22" fillId="10" borderId="124" xfId="0" applyFont="1" applyFill="1" applyBorder="1" applyAlignment="1">
      <alignment horizontal="center" vertical="center" wrapText="1" shrinkToFit="1"/>
    </xf>
    <xf numFmtId="0" fontId="17" fillId="2" borderId="35" xfId="0" applyFont="1" applyFill="1" applyBorder="1" applyAlignment="1">
      <alignment horizontal="center" vertical="center" wrapText="1" shrinkToFit="1"/>
    </xf>
    <xf numFmtId="179" fontId="15" fillId="2" borderId="10" xfId="0" applyNumberFormat="1" applyFont="1" applyFill="1" applyBorder="1" applyAlignment="1">
      <alignment horizontal="center" vertical="center"/>
    </xf>
    <xf numFmtId="0" fontId="22" fillId="10" borderId="125" xfId="0" applyFont="1" applyFill="1" applyBorder="1" applyAlignment="1">
      <alignment horizontal="center" vertical="center" wrapText="1" shrinkToFit="1"/>
    </xf>
    <xf numFmtId="0" fontId="22" fillId="10" borderId="126" xfId="0" applyFont="1" applyFill="1" applyBorder="1" applyAlignment="1">
      <alignment horizontal="center" vertical="center" shrinkToFit="1"/>
    </xf>
    <xf numFmtId="0" fontId="22" fillId="10" borderId="127" xfId="0" applyFont="1" applyFill="1" applyBorder="1" applyAlignment="1">
      <alignment horizontal="center" vertical="center" wrapText="1" shrinkToFit="1"/>
    </xf>
    <xf numFmtId="0" fontId="22" fillId="10" borderId="128" xfId="0" applyFont="1" applyFill="1" applyBorder="1" applyAlignment="1">
      <alignment horizontal="center" vertical="center" shrinkToFit="1"/>
    </xf>
    <xf numFmtId="0" fontId="22" fillId="7" borderId="129" xfId="0" applyFont="1" applyFill="1" applyBorder="1" applyAlignment="1">
      <alignment horizontal="center" vertical="center" wrapText="1" shrinkToFit="1"/>
    </xf>
    <xf numFmtId="0" fontId="22" fillId="2" borderId="130" xfId="0" applyFont="1" applyFill="1" applyBorder="1" applyAlignment="1">
      <alignment horizontal="center" vertical="center" shrinkToFit="1"/>
    </xf>
    <xf numFmtId="0" fontId="25" fillId="7" borderId="129" xfId="0" applyFont="1" applyFill="1" applyBorder="1" applyAlignment="1">
      <alignment horizontal="center" vertical="center" wrapText="1" shrinkToFit="1"/>
    </xf>
    <xf numFmtId="0" fontId="22" fillId="8" borderId="131" xfId="0" applyFont="1" applyFill="1" applyBorder="1" applyAlignment="1">
      <alignment horizontal="center" vertical="center" wrapText="1" shrinkToFit="1"/>
    </xf>
    <xf numFmtId="0" fontId="22" fillId="8" borderId="132" xfId="0" applyFont="1" applyFill="1" applyBorder="1" applyAlignment="1">
      <alignment horizontal="center" vertical="center" shrinkToFit="1"/>
    </xf>
    <xf numFmtId="0" fontId="22" fillId="11" borderId="128" xfId="0" applyFont="1" applyFill="1" applyBorder="1" applyAlignment="1">
      <alignment horizontal="center" vertical="center" shrinkToFit="1"/>
    </xf>
    <xf numFmtId="0" fontId="22" fillId="5" borderId="127" xfId="0" applyFont="1" applyFill="1" applyBorder="1" applyAlignment="1">
      <alignment horizontal="center" vertical="center" wrapText="1"/>
    </xf>
    <xf numFmtId="0" fontId="22" fillId="6" borderId="129" xfId="0" applyFont="1" applyFill="1" applyBorder="1" applyAlignment="1">
      <alignment horizontal="center" vertical="center" wrapText="1" shrinkToFit="1"/>
    </xf>
    <xf numFmtId="0" fontId="22" fillId="12" borderId="130" xfId="0" applyFont="1" applyFill="1" applyBorder="1" applyAlignment="1">
      <alignment horizontal="center" vertical="center" shrinkToFit="1"/>
    </xf>
    <xf numFmtId="0" fontId="22" fillId="9" borderId="130" xfId="0" applyFont="1" applyFill="1" applyBorder="1" applyAlignment="1">
      <alignment horizontal="center" vertical="center" shrinkToFit="1"/>
    </xf>
    <xf numFmtId="0" fontId="22" fillId="5" borderId="133" xfId="0" applyFont="1" applyFill="1" applyBorder="1" applyAlignment="1">
      <alignment horizontal="center" vertical="center" wrapText="1"/>
    </xf>
    <xf numFmtId="0" fontId="22" fillId="10" borderId="134" xfId="0" applyFont="1" applyFill="1" applyBorder="1" applyAlignment="1">
      <alignment horizontal="center" vertical="center" shrinkToFit="1"/>
    </xf>
    <xf numFmtId="0" fontId="22" fillId="10" borderId="135" xfId="0" applyFont="1" applyFill="1" applyBorder="1" applyAlignment="1">
      <alignment horizontal="center" vertical="center" wrapText="1" shrinkToFit="1"/>
    </xf>
    <xf numFmtId="0" fontId="22" fillId="10" borderId="136" xfId="0" applyFont="1" applyFill="1" applyBorder="1" applyAlignment="1">
      <alignment horizontal="center" vertical="center" shrinkToFit="1"/>
    </xf>
    <xf numFmtId="0" fontId="22" fillId="10" borderId="137" xfId="0" applyFont="1" applyFill="1" applyBorder="1" applyAlignment="1">
      <alignment horizontal="center" vertical="center" wrapText="1" shrinkToFit="1"/>
    </xf>
    <xf numFmtId="0" fontId="22" fillId="10" borderId="138" xfId="0" applyFont="1" applyFill="1" applyBorder="1" applyAlignment="1">
      <alignment horizontal="center" vertical="center" shrinkToFit="1"/>
    </xf>
    <xf numFmtId="0" fontId="22" fillId="7" borderId="139" xfId="0" applyFont="1" applyFill="1" applyBorder="1" applyAlignment="1">
      <alignment horizontal="center" vertical="center" wrapText="1" shrinkToFit="1"/>
    </xf>
    <xf numFmtId="0" fontId="22" fillId="2" borderId="140" xfId="0" applyFont="1" applyFill="1" applyBorder="1" applyAlignment="1">
      <alignment horizontal="center" vertical="center" shrinkToFit="1"/>
    </xf>
    <xf numFmtId="0" fontId="25" fillId="7" borderId="139" xfId="0" applyFont="1" applyFill="1" applyBorder="1" applyAlignment="1">
      <alignment horizontal="center" vertical="center" wrapText="1" shrinkToFit="1"/>
    </xf>
    <xf numFmtId="0" fontId="22" fillId="8" borderId="141" xfId="0" applyFont="1" applyFill="1" applyBorder="1" applyAlignment="1">
      <alignment horizontal="center" vertical="center" wrapText="1" shrinkToFit="1"/>
    </xf>
    <xf numFmtId="0" fontId="22" fillId="8" borderId="142" xfId="0" applyFont="1" applyFill="1" applyBorder="1" applyAlignment="1">
      <alignment horizontal="center" vertical="center" shrinkToFit="1"/>
    </xf>
    <xf numFmtId="0" fontId="22" fillId="11" borderId="138" xfId="0" applyFont="1" applyFill="1" applyBorder="1" applyAlignment="1">
      <alignment horizontal="center" vertical="center" shrinkToFit="1"/>
    </xf>
    <xf numFmtId="0" fontId="22" fillId="5" borderId="137" xfId="0" applyFont="1" applyFill="1" applyBorder="1" applyAlignment="1">
      <alignment horizontal="center" vertical="center" wrapText="1"/>
    </xf>
    <xf numFmtId="0" fontId="22" fillId="6" borderId="139" xfId="0" applyFont="1" applyFill="1" applyBorder="1" applyAlignment="1">
      <alignment horizontal="center" vertical="center" wrapText="1" shrinkToFit="1"/>
    </xf>
    <xf numFmtId="0" fontId="22" fillId="12" borderId="140" xfId="0" applyFont="1" applyFill="1" applyBorder="1" applyAlignment="1">
      <alignment horizontal="center" vertical="center" shrinkToFit="1"/>
    </xf>
    <xf numFmtId="0" fontId="22" fillId="9" borderId="140" xfId="0" applyFont="1" applyFill="1" applyBorder="1" applyAlignment="1">
      <alignment horizontal="center" vertical="center" shrinkToFit="1"/>
    </xf>
    <xf numFmtId="0" fontId="22" fillId="5" borderId="143" xfId="0" applyFont="1" applyFill="1" applyBorder="1" applyAlignment="1">
      <alignment horizontal="center" vertical="center" wrapText="1"/>
    </xf>
    <xf numFmtId="0" fontId="22" fillId="10" borderId="14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180" fontId="11" fillId="2" borderId="67" xfId="2" applyNumberFormat="1" applyFont="1" applyFill="1" applyBorder="1" applyAlignment="1">
      <alignment horizontal="center" vertical="center" shrinkToFit="1"/>
    </xf>
    <xf numFmtId="180" fontId="11" fillId="2" borderId="12" xfId="2" applyNumberFormat="1" applyFont="1" applyFill="1" applyBorder="1" applyAlignment="1">
      <alignment horizontal="center" vertical="center" shrinkToFit="1"/>
    </xf>
    <xf numFmtId="180" fontId="11" fillId="2" borderId="42" xfId="2" applyNumberFormat="1" applyFont="1" applyFill="1" applyBorder="1" applyAlignment="1">
      <alignment horizontal="center" vertical="center" shrinkToFit="1"/>
    </xf>
    <xf numFmtId="0" fontId="31" fillId="2" borderId="14" xfId="0" applyFont="1" applyFill="1" applyBorder="1" applyAlignment="1">
      <alignment horizontal="center" vertical="center" shrinkToFit="1"/>
    </xf>
    <xf numFmtId="0" fontId="31" fillId="4" borderId="13" xfId="0" applyFont="1" applyFill="1" applyBorder="1" applyAlignment="1">
      <alignment horizontal="center" vertical="center" shrinkToFit="1"/>
    </xf>
    <xf numFmtId="0" fontId="31" fillId="2" borderId="13" xfId="0" applyFont="1" applyFill="1" applyBorder="1" applyAlignment="1">
      <alignment horizontal="center" vertical="center" shrinkToFit="1"/>
    </xf>
    <xf numFmtId="0" fontId="31" fillId="2" borderId="15" xfId="0" applyFont="1" applyFill="1" applyBorder="1" applyAlignment="1">
      <alignment horizontal="center" vertical="center" shrinkToFit="1"/>
    </xf>
    <xf numFmtId="0" fontId="31" fillId="2" borderId="32" xfId="0" applyFont="1" applyFill="1" applyBorder="1" applyAlignment="1">
      <alignment horizontal="center" vertical="center" shrinkToFit="1"/>
    </xf>
    <xf numFmtId="0" fontId="31" fillId="2" borderId="22" xfId="0" applyFont="1" applyFill="1" applyBorder="1" applyAlignment="1">
      <alignment horizontal="center" vertical="center" shrinkToFit="1"/>
    </xf>
    <xf numFmtId="0" fontId="31" fillId="4" borderId="22" xfId="0" applyFont="1" applyFill="1" applyBorder="1" applyAlignment="1">
      <alignment horizontal="center" vertical="center" shrinkToFit="1"/>
    </xf>
    <xf numFmtId="0" fontId="31" fillId="2" borderId="33" xfId="0" applyFont="1" applyFill="1" applyBorder="1" applyAlignment="1">
      <alignment horizontal="center" vertical="center" shrinkToFit="1"/>
    </xf>
    <xf numFmtId="0" fontId="31" fillId="2" borderId="21" xfId="0" applyFont="1" applyFill="1" applyBorder="1" applyAlignment="1">
      <alignment horizontal="center" vertical="center" shrinkToFit="1"/>
    </xf>
    <xf numFmtId="0" fontId="31" fillId="4" borderId="23" xfId="0" applyFont="1" applyFill="1" applyBorder="1" applyAlignment="1">
      <alignment horizontal="center" vertical="center" shrinkToFit="1"/>
    </xf>
    <xf numFmtId="0" fontId="31" fillId="2" borderId="34" xfId="0" applyFont="1" applyFill="1" applyBorder="1" applyAlignment="1">
      <alignment horizontal="center" vertical="center" shrinkToFit="1"/>
    </xf>
    <xf numFmtId="0" fontId="31" fillId="4" borderId="21" xfId="0" applyFont="1" applyFill="1" applyBorder="1" applyAlignment="1">
      <alignment horizontal="center" vertical="center" shrinkToFit="1"/>
    </xf>
    <xf numFmtId="0" fontId="31" fillId="2" borderId="23" xfId="0" applyFont="1" applyFill="1" applyBorder="1" applyAlignment="1">
      <alignment horizontal="center" vertical="center" shrinkToFit="1"/>
    </xf>
    <xf numFmtId="0" fontId="28" fillId="2" borderId="0" xfId="0" applyFont="1" applyFill="1" applyAlignment="1"/>
    <xf numFmtId="179" fontId="11" fillId="2" borderId="0" xfId="0" applyNumberFormat="1" applyFont="1" applyFill="1" applyBorder="1" applyAlignment="1">
      <alignment horizontal="center" vertical="center" shrinkToFit="1"/>
    </xf>
    <xf numFmtId="179" fontId="11" fillId="2" borderId="1" xfId="0" applyNumberFormat="1" applyFont="1" applyFill="1" applyBorder="1" applyAlignment="1">
      <alignment horizontal="center" vertical="center" shrinkToFit="1"/>
    </xf>
    <xf numFmtId="179" fontId="11" fillId="2" borderId="16" xfId="0" applyNumberFormat="1" applyFont="1" applyFill="1" applyBorder="1" applyAlignment="1">
      <alignment horizontal="center" vertical="center" shrinkToFit="1"/>
    </xf>
    <xf numFmtId="179" fontId="11" fillId="2" borderId="70" xfId="0" applyNumberFormat="1" applyFont="1" applyFill="1" applyBorder="1" applyAlignment="1">
      <alignment horizontal="center" vertical="center" shrinkToFit="1"/>
    </xf>
    <xf numFmtId="179" fontId="11" fillId="2" borderId="71" xfId="0" applyNumberFormat="1" applyFont="1" applyFill="1" applyBorder="1" applyAlignment="1">
      <alignment horizontal="center" vertical="center" shrinkToFit="1"/>
    </xf>
    <xf numFmtId="179" fontId="11" fillId="2" borderId="72" xfId="0" applyNumberFormat="1" applyFont="1" applyFill="1" applyBorder="1" applyAlignment="1">
      <alignment horizontal="center" vertical="center" shrinkToFit="1"/>
    </xf>
    <xf numFmtId="179" fontId="11" fillId="2" borderId="73" xfId="0" applyNumberFormat="1" applyFont="1" applyFill="1" applyBorder="1" applyAlignment="1">
      <alignment horizontal="center" vertical="center" shrinkToFit="1"/>
    </xf>
    <xf numFmtId="179" fontId="11" fillId="2" borderId="79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182" fontId="9" fillId="2" borderId="0" xfId="0" applyNumberFormat="1" applyFont="1" applyFill="1" applyAlignment="1">
      <alignment horizontal="center" vertical="center" wrapText="1" shrinkToFit="1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/>
    </xf>
    <xf numFmtId="184" fontId="11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8" fillId="2" borderId="28" xfId="0" applyFont="1" applyFill="1" applyBorder="1" applyAlignment="1">
      <alignment horizontal="center" vertical="center" textRotation="255" shrinkToFit="1"/>
    </xf>
    <xf numFmtId="0" fontId="28" fillId="2" borderId="29" xfId="0" applyFont="1" applyFill="1" applyBorder="1" applyAlignment="1">
      <alignment horizontal="center" vertical="center" textRotation="255" shrinkToFit="1"/>
    </xf>
    <xf numFmtId="0" fontId="28" fillId="2" borderId="30" xfId="0" applyFont="1" applyFill="1" applyBorder="1" applyAlignment="1">
      <alignment horizontal="center" vertical="center" textRotation="255" shrinkToFit="1"/>
    </xf>
    <xf numFmtId="180" fontId="11" fillId="2" borderId="37" xfId="0" applyNumberFormat="1" applyFont="1" applyFill="1" applyBorder="1" applyAlignment="1">
      <alignment horizontal="center" vertical="center" shrinkToFit="1"/>
    </xf>
    <xf numFmtId="180" fontId="11" fillId="2" borderId="38" xfId="0" applyNumberFormat="1" applyFont="1" applyFill="1" applyBorder="1" applyAlignment="1">
      <alignment horizontal="center" vertical="center" shrinkToFit="1"/>
    </xf>
    <xf numFmtId="180" fontId="11" fillId="2" borderId="40" xfId="0" applyNumberFormat="1" applyFont="1" applyFill="1" applyBorder="1" applyAlignment="1">
      <alignment horizontal="center" vertical="center" shrinkToFit="1"/>
    </xf>
    <xf numFmtId="0" fontId="16" fillId="2" borderId="31" xfId="0" applyFont="1" applyFill="1" applyBorder="1" applyAlignment="1">
      <alignment horizontal="center" vertical="center" textRotation="255"/>
    </xf>
    <xf numFmtId="0" fontId="27" fillId="2" borderId="18" xfId="0" applyFont="1" applyFill="1" applyBorder="1" applyAlignment="1">
      <alignment horizontal="center" vertical="center" textRotation="255" wrapText="1"/>
    </xf>
    <xf numFmtId="0" fontId="27" fillId="2" borderId="19" xfId="0" applyFont="1" applyFill="1" applyBorder="1" applyAlignment="1">
      <alignment horizontal="center" vertical="center" textRotation="255" wrapText="1"/>
    </xf>
    <xf numFmtId="0" fontId="27" fillId="2" borderId="20" xfId="0" applyFont="1" applyFill="1" applyBorder="1" applyAlignment="1">
      <alignment horizontal="center" vertical="center" textRotation="255" wrapText="1"/>
    </xf>
    <xf numFmtId="180" fontId="11" fillId="2" borderId="31" xfId="0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shrinkToFit="1"/>
    </xf>
    <xf numFmtId="0" fontId="16" fillId="2" borderId="0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 textRotation="255"/>
    </xf>
    <xf numFmtId="0" fontId="16" fillId="2" borderId="54" xfId="0" applyFont="1" applyFill="1" applyBorder="1" applyAlignment="1">
      <alignment horizontal="center" vertical="center" textRotation="255"/>
    </xf>
    <xf numFmtId="0" fontId="16" fillId="2" borderId="102" xfId="0" applyFont="1" applyFill="1" applyBorder="1" applyAlignment="1">
      <alignment horizontal="center" vertical="center" textRotation="255"/>
    </xf>
    <xf numFmtId="0" fontId="16" fillId="2" borderId="103" xfId="0" applyFont="1" applyFill="1" applyBorder="1" applyAlignment="1">
      <alignment horizontal="center" vertical="center" textRotation="255"/>
    </xf>
    <xf numFmtId="0" fontId="16" fillId="2" borderId="104" xfId="0" applyFont="1" applyFill="1" applyBorder="1" applyAlignment="1">
      <alignment horizontal="center" vertical="center" textRotation="255"/>
    </xf>
    <xf numFmtId="183" fontId="12" fillId="2" borderId="0" xfId="0" applyNumberFormat="1" applyFont="1" applyFill="1" applyAlignment="1">
      <alignment horizontal="center" vertical="center"/>
    </xf>
    <xf numFmtId="180" fontId="11" fillId="2" borderId="54" xfId="0" applyNumberFormat="1" applyFont="1" applyFill="1" applyBorder="1" applyAlignment="1">
      <alignment horizontal="center" vertical="center" shrinkToFit="1"/>
    </xf>
    <xf numFmtId="182" fontId="4" fillId="2" borderId="0" xfId="0" applyNumberFormat="1" applyFont="1" applyFill="1" applyAlignment="1">
      <alignment horizontal="left" vertical="center" shrinkToFit="1"/>
    </xf>
    <xf numFmtId="182" fontId="4" fillId="2" borderId="0" xfId="0" applyNumberFormat="1" applyFont="1" applyFill="1" applyAlignment="1">
      <alignment horizontal="center" vertical="center" shrinkToFit="1"/>
    </xf>
    <xf numFmtId="181" fontId="4" fillId="2" borderId="0" xfId="0" applyNumberFormat="1" applyFont="1" applyFill="1" applyAlignment="1">
      <alignment horizontal="center" vertical="center" shrinkToFit="1"/>
    </xf>
    <xf numFmtId="20" fontId="4" fillId="2" borderId="10" xfId="0" applyNumberFormat="1" applyFont="1" applyFill="1" applyBorder="1" applyAlignment="1">
      <alignment horizontal="center" vertical="center" shrinkToFit="1"/>
    </xf>
    <xf numFmtId="20" fontId="4" fillId="2" borderId="11" xfId="0" applyNumberFormat="1" applyFont="1" applyFill="1" applyBorder="1" applyAlignment="1">
      <alignment horizontal="center" vertical="center" shrinkToFit="1"/>
    </xf>
    <xf numFmtId="185" fontId="12" fillId="2" borderId="0" xfId="0" applyNumberFormat="1" applyFont="1" applyFill="1" applyAlignment="1">
      <alignment horizontal="center" vertical="top"/>
    </xf>
    <xf numFmtId="20" fontId="4" fillId="2" borderId="0" xfId="0" applyNumberFormat="1" applyFont="1" applyFill="1" applyBorder="1" applyAlignment="1">
      <alignment horizontal="center" vertical="center"/>
    </xf>
    <xf numFmtId="183" fontId="17" fillId="2" borderId="0" xfId="0" applyNumberFormat="1" applyFont="1" applyFill="1" applyAlignment="1">
      <alignment horizontal="center" vertical="center"/>
    </xf>
    <xf numFmtId="182" fontId="17" fillId="2" borderId="0" xfId="0" applyNumberFormat="1" applyFont="1" applyFill="1" applyAlignment="1">
      <alignment horizontal="center" vertical="center" shrinkToFit="1"/>
    </xf>
    <xf numFmtId="20" fontId="4" fillId="2" borderId="0" xfId="0" applyNumberFormat="1" applyFont="1" applyFill="1" applyBorder="1" applyAlignment="1">
      <alignment horizontal="center" vertical="center" shrinkToFit="1"/>
    </xf>
    <xf numFmtId="0" fontId="25" fillId="2" borderId="37" xfId="0" applyFont="1" applyFill="1" applyBorder="1" applyAlignment="1">
      <alignment horizontal="center" vertical="center" wrapText="1"/>
    </xf>
    <xf numFmtId="0" fontId="25" fillId="2" borderId="38" xfId="0" applyFont="1" applyFill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 shrinkToFit="1"/>
    </xf>
    <xf numFmtId="0" fontId="26" fillId="2" borderId="57" xfId="0" applyFont="1" applyFill="1" applyBorder="1" applyAlignment="1">
      <alignment horizontal="center" vertical="center" shrinkToFit="1"/>
    </xf>
    <xf numFmtId="0" fontId="26" fillId="2" borderId="59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28" fillId="2" borderId="18" xfId="0" applyFont="1" applyFill="1" applyBorder="1" applyAlignment="1">
      <alignment horizontal="center" vertical="center" textRotation="255" shrinkToFit="1"/>
    </xf>
    <xf numFmtId="0" fontId="28" fillId="2" borderId="19" xfId="0" applyFont="1" applyFill="1" applyBorder="1" applyAlignment="1">
      <alignment horizontal="center" vertical="center" textRotation="255" shrinkToFit="1"/>
    </xf>
    <xf numFmtId="0" fontId="28" fillId="2" borderId="20" xfId="0" applyFont="1" applyFill="1" applyBorder="1" applyAlignment="1">
      <alignment horizontal="center" vertical="center" textRotation="255" shrinkToFit="1"/>
    </xf>
    <xf numFmtId="0" fontId="34" fillId="2" borderId="58" xfId="0" applyFont="1" applyFill="1" applyBorder="1" applyAlignment="1">
      <alignment horizontal="center" vertical="center" shrinkToFit="1"/>
    </xf>
    <xf numFmtId="0" fontId="34" fillId="2" borderId="60" xfId="0" applyFont="1" applyFill="1" applyBorder="1" applyAlignment="1">
      <alignment horizontal="center" vertical="center" shrinkToFit="1"/>
    </xf>
    <xf numFmtId="0" fontId="10" fillId="2" borderId="61" xfId="0" applyFont="1" applyFill="1" applyBorder="1" applyAlignment="1">
      <alignment horizontal="center" vertical="center" shrinkToFit="1"/>
    </xf>
    <xf numFmtId="0" fontId="10" fillId="2" borderId="62" xfId="0" applyFont="1" applyFill="1" applyBorder="1" applyAlignment="1">
      <alignment horizontal="center" vertical="center" shrinkToFit="1"/>
    </xf>
    <xf numFmtId="0" fontId="10" fillId="2" borderId="63" xfId="0" applyFont="1" applyFill="1" applyBorder="1" applyAlignment="1">
      <alignment horizontal="center" vertical="center" shrinkToFit="1"/>
    </xf>
    <xf numFmtId="0" fontId="10" fillId="2" borderId="64" xfId="0" applyFont="1" applyFill="1" applyBorder="1" applyAlignment="1">
      <alignment horizontal="center" vertical="center" shrinkToFit="1"/>
    </xf>
    <xf numFmtId="0" fontId="10" fillId="2" borderId="65" xfId="0" applyFont="1" applyFill="1" applyBorder="1" applyAlignment="1">
      <alignment horizontal="center" vertical="center" shrinkToFit="1"/>
    </xf>
    <xf numFmtId="0" fontId="10" fillId="2" borderId="66" xfId="0" applyFont="1" applyFill="1" applyBorder="1" applyAlignment="1">
      <alignment horizontal="center" vertical="center" shrinkToFit="1"/>
    </xf>
    <xf numFmtId="0" fontId="10" fillId="2" borderId="69" xfId="0" applyFont="1" applyFill="1" applyBorder="1" applyAlignment="1">
      <alignment horizontal="center" vertical="center" shrinkToFit="1"/>
    </xf>
    <xf numFmtId="0" fontId="10" fillId="2" borderId="78" xfId="0" applyFont="1" applyFill="1" applyBorder="1" applyAlignment="1">
      <alignment horizontal="center" vertical="center" shrinkToFit="1"/>
    </xf>
    <xf numFmtId="0" fontId="10" fillId="2" borderId="76" xfId="0" applyFont="1" applyFill="1" applyBorder="1" applyAlignment="1">
      <alignment horizontal="center" vertical="center" shrinkToFit="1"/>
    </xf>
  </cellXfs>
  <cellStyles count="12">
    <cellStyle name="桁区切り" xfId="1" builtinId="6"/>
    <cellStyle name="桁区切り 2" xfId="2"/>
    <cellStyle name="桁区切り 2 2" xfId="11"/>
    <cellStyle name="桁区切り 3" xfId="3"/>
    <cellStyle name="通貨 2" xfId="4"/>
    <cellStyle name="標準" xfId="0" builtinId="0"/>
    <cellStyle name="標準 2" xfId="5"/>
    <cellStyle name="標準 2 2" xfId="6"/>
    <cellStyle name="標準 2 2 2" xfId="7"/>
    <cellStyle name="標準 2 2 3" xfId="8"/>
    <cellStyle name="標準 3" xfId="9"/>
    <cellStyle name="標準 4" xfId="10"/>
  </cellStyles>
  <dxfs count="0"/>
  <tableStyles count="0" defaultTableStyle="TableStyleMedium2" defaultPivotStyle="PivotStyleLight16"/>
  <colors>
    <mruColors>
      <color rgb="FFFFA3A3"/>
      <color rgb="FF99FF33"/>
      <color rgb="FFCCFF99"/>
      <color rgb="FFE1FFE1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5</xdr:row>
      <xdr:rowOff>304800</xdr:rowOff>
    </xdr:from>
    <xdr:to>
      <xdr:col>23</xdr:col>
      <xdr:colOff>0</xdr:colOff>
      <xdr:row>6</xdr:row>
      <xdr:rowOff>0</xdr:rowOff>
    </xdr:to>
    <xdr:sp macro="" textlink="">
      <xdr:nvSpPr>
        <xdr:cNvPr id="2" name="Line 126"/>
        <xdr:cNvSpPr>
          <a:spLocks noChangeShapeType="1"/>
        </xdr:cNvSpPr>
      </xdr:nvSpPr>
      <xdr:spPr bwMode="auto">
        <a:xfrm flipV="1">
          <a:off x="13906500" y="44958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6</xdr:row>
      <xdr:rowOff>23811</xdr:rowOff>
    </xdr:from>
    <xdr:to>
      <xdr:col>23</xdr:col>
      <xdr:colOff>0</xdr:colOff>
      <xdr:row>6</xdr:row>
      <xdr:rowOff>280986</xdr:rowOff>
    </xdr:to>
    <xdr:sp macro="" textlink="">
      <xdr:nvSpPr>
        <xdr:cNvPr id="3" name="Line 126"/>
        <xdr:cNvSpPr>
          <a:spLocks noChangeShapeType="1"/>
        </xdr:cNvSpPr>
      </xdr:nvSpPr>
      <xdr:spPr bwMode="auto">
        <a:xfrm>
          <a:off x="13954125" y="476726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3</xdr:row>
      <xdr:rowOff>304800</xdr:rowOff>
    </xdr:from>
    <xdr:to>
      <xdr:col>23</xdr:col>
      <xdr:colOff>0</xdr:colOff>
      <xdr:row>4</xdr:row>
      <xdr:rowOff>0</xdr:rowOff>
    </xdr:to>
    <xdr:sp macro="" textlink="">
      <xdr:nvSpPr>
        <xdr:cNvPr id="4" name="Line 126"/>
        <xdr:cNvSpPr>
          <a:spLocks noChangeShapeType="1"/>
        </xdr:cNvSpPr>
      </xdr:nvSpPr>
      <xdr:spPr bwMode="auto">
        <a:xfrm flipV="1">
          <a:off x="13906500" y="33909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23812</xdr:colOff>
      <xdr:row>4</xdr:row>
      <xdr:rowOff>23811</xdr:rowOff>
    </xdr:from>
    <xdr:to>
      <xdr:col>23</xdr:col>
      <xdr:colOff>0</xdr:colOff>
      <xdr:row>4</xdr:row>
      <xdr:rowOff>280986</xdr:rowOff>
    </xdr:to>
    <xdr:sp macro="" textlink="">
      <xdr:nvSpPr>
        <xdr:cNvPr id="5" name="Line 126"/>
        <xdr:cNvSpPr>
          <a:spLocks noChangeShapeType="1"/>
        </xdr:cNvSpPr>
      </xdr:nvSpPr>
      <xdr:spPr bwMode="auto">
        <a:xfrm>
          <a:off x="13930312" y="366236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9</xdr:row>
      <xdr:rowOff>304800</xdr:rowOff>
    </xdr:from>
    <xdr:to>
      <xdr:col>23</xdr:col>
      <xdr:colOff>0</xdr:colOff>
      <xdr:row>10</xdr:row>
      <xdr:rowOff>0</xdr:rowOff>
    </xdr:to>
    <xdr:sp macro="" textlink="">
      <xdr:nvSpPr>
        <xdr:cNvPr id="6" name="Line 126"/>
        <xdr:cNvSpPr>
          <a:spLocks noChangeShapeType="1"/>
        </xdr:cNvSpPr>
      </xdr:nvSpPr>
      <xdr:spPr bwMode="auto">
        <a:xfrm flipV="1">
          <a:off x="13906500" y="67056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10</xdr:row>
      <xdr:rowOff>23811</xdr:rowOff>
    </xdr:from>
    <xdr:to>
      <xdr:col>23</xdr:col>
      <xdr:colOff>0</xdr:colOff>
      <xdr:row>10</xdr:row>
      <xdr:rowOff>280986</xdr:rowOff>
    </xdr:to>
    <xdr:sp macro="" textlink="">
      <xdr:nvSpPr>
        <xdr:cNvPr id="7" name="Line 126"/>
        <xdr:cNvSpPr>
          <a:spLocks noChangeShapeType="1"/>
        </xdr:cNvSpPr>
      </xdr:nvSpPr>
      <xdr:spPr bwMode="auto">
        <a:xfrm>
          <a:off x="13954125" y="697706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304800</xdr:rowOff>
    </xdr:from>
    <xdr:to>
      <xdr:col>23</xdr:col>
      <xdr:colOff>0</xdr:colOff>
      <xdr:row>8</xdr:row>
      <xdr:rowOff>0</xdr:rowOff>
    </xdr:to>
    <xdr:sp macro="" textlink="">
      <xdr:nvSpPr>
        <xdr:cNvPr id="8" name="Line 126"/>
        <xdr:cNvSpPr>
          <a:spLocks noChangeShapeType="1"/>
        </xdr:cNvSpPr>
      </xdr:nvSpPr>
      <xdr:spPr bwMode="auto">
        <a:xfrm flipV="1">
          <a:off x="13906500" y="56007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23812</xdr:colOff>
      <xdr:row>8</xdr:row>
      <xdr:rowOff>23811</xdr:rowOff>
    </xdr:from>
    <xdr:to>
      <xdr:col>23</xdr:col>
      <xdr:colOff>0</xdr:colOff>
      <xdr:row>8</xdr:row>
      <xdr:rowOff>280986</xdr:rowOff>
    </xdr:to>
    <xdr:sp macro="" textlink="">
      <xdr:nvSpPr>
        <xdr:cNvPr id="9" name="Line 126"/>
        <xdr:cNvSpPr>
          <a:spLocks noChangeShapeType="1"/>
        </xdr:cNvSpPr>
      </xdr:nvSpPr>
      <xdr:spPr bwMode="auto">
        <a:xfrm>
          <a:off x="13930312" y="587216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13</xdr:row>
      <xdr:rowOff>304800</xdr:rowOff>
    </xdr:from>
    <xdr:to>
      <xdr:col>23</xdr:col>
      <xdr:colOff>0</xdr:colOff>
      <xdr:row>14</xdr:row>
      <xdr:rowOff>0</xdr:rowOff>
    </xdr:to>
    <xdr:sp macro="" textlink="">
      <xdr:nvSpPr>
        <xdr:cNvPr id="10" name="Line 126"/>
        <xdr:cNvSpPr>
          <a:spLocks noChangeShapeType="1"/>
        </xdr:cNvSpPr>
      </xdr:nvSpPr>
      <xdr:spPr bwMode="auto">
        <a:xfrm flipV="1">
          <a:off x="13906500" y="89154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14</xdr:row>
      <xdr:rowOff>23811</xdr:rowOff>
    </xdr:from>
    <xdr:to>
      <xdr:col>23</xdr:col>
      <xdr:colOff>0</xdr:colOff>
      <xdr:row>14</xdr:row>
      <xdr:rowOff>280986</xdr:rowOff>
    </xdr:to>
    <xdr:sp macro="" textlink="">
      <xdr:nvSpPr>
        <xdr:cNvPr id="11" name="Line 126"/>
        <xdr:cNvSpPr>
          <a:spLocks noChangeShapeType="1"/>
        </xdr:cNvSpPr>
      </xdr:nvSpPr>
      <xdr:spPr bwMode="auto">
        <a:xfrm>
          <a:off x="13954125" y="918686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11</xdr:row>
      <xdr:rowOff>304800</xdr:rowOff>
    </xdr:from>
    <xdr:to>
      <xdr:col>23</xdr:col>
      <xdr:colOff>0</xdr:colOff>
      <xdr:row>12</xdr:row>
      <xdr:rowOff>0</xdr:rowOff>
    </xdr:to>
    <xdr:sp macro="" textlink="">
      <xdr:nvSpPr>
        <xdr:cNvPr id="12" name="Line 126"/>
        <xdr:cNvSpPr>
          <a:spLocks noChangeShapeType="1"/>
        </xdr:cNvSpPr>
      </xdr:nvSpPr>
      <xdr:spPr bwMode="auto">
        <a:xfrm flipV="1">
          <a:off x="13906500" y="78105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23812</xdr:colOff>
      <xdr:row>12</xdr:row>
      <xdr:rowOff>23811</xdr:rowOff>
    </xdr:from>
    <xdr:to>
      <xdr:col>23</xdr:col>
      <xdr:colOff>0</xdr:colOff>
      <xdr:row>12</xdr:row>
      <xdr:rowOff>280986</xdr:rowOff>
    </xdr:to>
    <xdr:sp macro="" textlink="">
      <xdr:nvSpPr>
        <xdr:cNvPr id="13" name="Line 126"/>
        <xdr:cNvSpPr>
          <a:spLocks noChangeShapeType="1"/>
        </xdr:cNvSpPr>
      </xdr:nvSpPr>
      <xdr:spPr bwMode="auto">
        <a:xfrm>
          <a:off x="13930312" y="808196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17</xdr:row>
      <xdr:rowOff>304800</xdr:rowOff>
    </xdr:from>
    <xdr:to>
      <xdr:col>23</xdr:col>
      <xdr:colOff>0</xdr:colOff>
      <xdr:row>18</xdr:row>
      <xdr:rowOff>0</xdr:rowOff>
    </xdr:to>
    <xdr:sp macro="" textlink="">
      <xdr:nvSpPr>
        <xdr:cNvPr id="14" name="Line 126"/>
        <xdr:cNvSpPr>
          <a:spLocks noChangeShapeType="1"/>
        </xdr:cNvSpPr>
      </xdr:nvSpPr>
      <xdr:spPr bwMode="auto">
        <a:xfrm flipV="1">
          <a:off x="13906500" y="111252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18</xdr:row>
      <xdr:rowOff>23811</xdr:rowOff>
    </xdr:from>
    <xdr:to>
      <xdr:col>23</xdr:col>
      <xdr:colOff>0</xdr:colOff>
      <xdr:row>18</xdr:row>
      <xdr:rowOff>280986</xdr:rowOff>
    </xdr:to>
    <xdr:sp macro="" textlink="">
      <xdr:nvSpPr>
        <xdr:cNvPr id="15" name="Line 126"/>
        <xdr:cNvSpPr>
          <a:spLocks noChangeShapeType="1"/>
        </xdr:cNvSpPr>
      </xdr:nvSpPr>
      <xdr:spPr bwMode="auto">
        <a:xfrm>
          <a:off x="13954125" y="1139666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15</xdr:row>
      <xdr:rowOff>304800</xdr:rowOff>
    </xdr:from>
    <xdr:to>
      <xdr:col>23</xdr:col>
      <xdr:colOff>0</xdr:colOff>
      <xdr:row>16</xdr:row>
      <xdr:rowOff>0</xdr:rowOff>
    </xdr:to>
    <xdr:sp macro="" textlink="">
      <xdr:nvSpPr>
        <xdr:cNvPr id="16" name="Line 126"/>
        <xdr:cNvSpPr>
          <a:spLocks noChangeShapeType="1"/>
        </xdr:cNvSpPr>
      </xdr:nvSpPr>
      <xdr:spPr bwMode="auto">
        <a:xfrm flipV="1">
          <a:off x="13906500" y="100203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23812</xdr:colOff>
      <xdr:row>16</xdr:row>
      <xdr:rowOff>23811</xdr:rowOff>
    </xdr:from>
    <xdr:to>
      <xdr:col>23</xdr:col>
      <xdr:colOff>0</xdr:colOff>
      <xdr:row>16</xdr:row>
      <xdr:rowOff>280986</xdr:rowOff>
    </xdr:to>
    <xdr:sp macro="" textlink="">
      <xdr:nvSpPr>
        <xdr:cNvPr id="17" name="Line 126"/>
        <xdr:cNvSpPr>
          <a:spLocks noChangeShapeType="1"/>
        </xdr:cNvSpPr>
      </xdr:nvSpPr>
      <xdr:spPr bwMode="auto">
        <a:xfrm>
          <a:off x="13930312" y="1029176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21</xdr:row>
      <xdr:rowOff>304800</xdr:rowOff>
    </xdr:from>
    <xdr:to>
      <xdr:col>23</xdr:col>
      <xdr:colOff>0</xdr:colOff>
      <xdr:row>22</xdr:row>
      <xdr:rowOff>0</xdr:rowOff>
    </xdr:to>
    <xdr:sp macro="" textlink="">
      <xdr:nvSpPr>
        <xdr:cNvPr id="18" name="Line 126"/>
        <xdr:cNvSpPr>
          <a:spLocks noChangeShapeType="1"/>
        </xdr:cNvSpPr>
      </xdr:nvSpPr>
      <xdr:spPr bwMode="auto">
        <a:xfrm flipV="1">
          <a:off x="13906500" y="133350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22</xdr:row>
      <xdr:rowOff>23811</xdr:rowOff>
    </xdr:from>
    <xdr:to>
      <xdr:col>23</xdr:col>
      <xdr:colOff>0</xdr:colOff>
      <xdr:row>22</xdr:row>
      <xdr:rowOff>280986</xdr:rowOff>
    </xdr:to>
    <xdr:sp macro="" textlink="">
      <xdr:nvSpPr>
        <xdr:cNvPr id="19" name="Line 126"/>
        <xdr:cNvSpPr>
          <a:spLocks noChangeShapeType="1"/>
        </xdr:cNvSpPr>
      </xdr:nvSpPr>
      <xdr:spPr bwMode="auto">
        <a:xfrm>
          <a:off x="13954125" y="1360646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19</xdr:row>
      <xdr:rowOff>304800</xdr:rowOff>
    </xdr:from>
    <xdr:to>
      <xdr:col>23</xdr:col>
      <xdr:colOff>0</xdr:colOff>
      <xdr:row>20</xdr:row>
      <xdr:rowOff>0</xdr:rowOff>
    </xdr:to>
    <xdr:sp macro="" textlink="">
      <xdr:nvSpPr>
        <xdr:cNvPr id="20" name="Line 126"/>
        <xdr:cNvSpPr>
          <a:spLocks noChangeShapeType="1"/>
        </xdr:cNvSpPr>
      </xdr:nvSpPr>
      <xdr:spPr bwMode="auto">
        <a:xfrm flipV="1">
          <a:off x="13906500" y="122301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23812</xdr:colOff>
      <xdr:row>20</xdr:row>
      <xdr:rowOff>23811</xdr:rowOff>
    </xdr:from>
    <xdr:to>
      <xdr:col>23</xdr:col>
      <xdr:colOff>0</xdr:colOff>
      <xdr:row>20</xdr:row>
      <xdr:rowOff>280986</xdr:rowOff>
    </xdr:to>
    <xdr:sp macro="" textlink="">
      <xdr:nvSpPr>
        <xdr:cNvPr id="21" name="Line 126"/>
        <xdr:cNvSpPr>
          <a:spLocks noChangeShapeType="1"/>
        </xdr:cNvSpPr>
      </xdr:nvSpPr>
      <xdr:spPr bwMode="auto">
        <a:xfrm>
          <a:off x="13930312" y="1250156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25</xdr:row>
      <xdr:rowOff>304800</xdr:rowOff>
    </xdr:from>
    <xdr:to>
      <xdr:col>23</xdr:col>
      <xdr:colOff>0</xdr:colOff>
      <xdr:row>26</xdr:row>
      <xdr:rowOff>0</xdr:rowOff>
    </xdr:to>
    <xdr:sp macro="" textlink="">
      <xdr:nvSpPr>
        <xdr:cNvPr id="22" name="Line 126"/>
        <xdr:cNvSpPr>
          <a:spLocks noChangeShapeType="1"/>
        </xdr:cNvSpPr>
      </xdr:nvSpPr>
      <xdr:spPr bwMode="auto">
        <a:xfrm flipV="1">
          <a:off x="13906500" y="155448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47625</xdr:colOff>
      <xdr:row>26</xdr:row>
      <xdr:rowOff>23811</xdr:rowOff>
    </xdr:from>
    <xdr:to>
      <xdr:col>23</xdr:col>
      <xdr:colOff>0</xdr:colOff>
      <xdr:row>26</xdr:row>
      <xdr:rowOff>280986</xdr:rowOff>
    </xdr:to>
    <xdr:sp macro="" textlink="">
      <xdr:nvSpPr>
        <xdr:cNvPr id="23" name="Line 126"/>
        <xdr:cNvSpPr>
          <a:spLocks noChangeShapeType="1"/>
        </xdr:cNvSpPr>
      </xdr:nvSpPr>
      <xdr:spPr bwMode="auto">
        <a:xfrm>
          <a:off x="13954125" y="1581626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23</xdr:row>
      <xdr:rowOff>304800</xdr:rowOff>
    </xdr:from>
    <xdr:to>
      <xdr:col>23</xdr:col>
      <xdr:colOff>0</xdr:colOff>
      <xdr:row>24</xdr:row>
      <xdr:rowOff>0</xdr:rowOff>
    </xdr:to>
    <xdr:sp macro="" textlink="">
      <xdr:nvSpPr>
        <xdr:cNvPr id="24" name="Line 126"/>
        <xdr:cNvSpPr>
          <a:spLocks noChangeShapeType="1"/>
        </xdr:cNvSpPr>
      </xdr:nvSpPr>
      <xdr:spPr bwMode="auto">
        <a:xfrm flipV="1">
          <a:off x="13906500" y="1443990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23812</xdr:colOff>
      <xdr:row>24</xdr:row>
      <xdr:rowOff>23811</xdr:rowOff>
    </xdr:from>
    <xdr:to>
      <xdr:col>23</xdr:col>
      <xdr:colOff>0</xdr:colOff>
      <xdr:row>24</xdr:row>
      <xdr:rowOff>280986</xdr:rowOff>
    </xdr:to>
    <xdr:sp macro="" textlink="">
      <xdr:nvSpPr>
        <xdr:cNvPr id="25" name="Line 126"/>
        <xdr:cNvSpPr>
          <a:spLocks noChangeShapeType="1"/>
        </xdr:cNvSpPr>
      </xdr:nvSpPr>
      <xdr:spPr bwMode="auto">
        <a:xfrm>
          <a:off x="13930312" y="1471136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304800</xdr:rowOff>
    </xdr:from>
    <xdr:to>
      <xdr:col>27</xdr:col>
      <xdr:colOff>0</xdr:colOff>
      <xdr:row>7</xdr:row>
      <xdr:rowOff>0</xdr:rowOff>
    </xdr:to>
    <xdr:sp macro="" textlink="">
      <xdr:nvSpPr>
        <xdr:cNvPr id="30" name="Line 126"/>
        <xdr:cNvSpPr>
          <a:spLocks noChangeShapeType="1"/>
        </xdr:cNvSpPr>
      </xdr:nvSpPr>
      <xdr:spPr bwMode="auto">
        <a:xfrm flipV="1">
          <a:off x="17468850" y="50482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47625</xdr:colOff>
      <xdr:row>7</xdr:row>
      <xdr:rowOff>23811</xdr:rowOff>
    </xdr:from>
    <xdr:to>
      <xdr:col>27</xdr:col>
      <xdr:colOff>0</xdr:colOff>
      <xdr:row>7</xdr:row>
      <xdr:rowOff>280986</xdr:rowOff>
    </xdr:to>
    <xdr:sp macro="" textlink="">
      <xdr:nvSpPr>
        <xdr:cNvPr id="31" name="Line 126"/>
        <xdr:cNvSpPr>
          <a:spLocks noChangeShapeType="1"/>
        </xdr:cNvSpPr>
      </xdr:nvSpPr>
      <xdr:spPr bwMode="auto">
        <a:xfrm>
          <a:off x="17516475" y="531971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4</xdr:row>
      <xdr:rowOff>304800</xdr:rowOff>
    </xdr:from>
    <xdr:to>
      <xdr:col>27</xdr:col>
      <xdr:colOff>0</xdr:colOff>
      <xdr:row>5</xdr:row>
      <xdr:rowOff>0</xdr:rowOff>
    </xdr:to>
    <xdr:sp macro="" textlink="">
      <xdr:nvSpPr>
        <xdr:cNvPr id="32" name="Line 126"/>
        <xdr:cNvSpPr>
          <a:spLocks noChangeShapeType="1"/>
        </xdr:cNvSpPr>
      </xdr:nvSpPr>
      <xdr:spPr bwMode="auto">
        <a:xfrm flipV="1">
          <a:off x="17468850" y="39433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23812</xdr:colOff>
      <xdr:row>5</xdr:row>
      <xdr:rowOff>23811</xdr:rowOff>
    </xdr:from>
    <xdr:to>
      <xdr:col>27</xdr:col>
      <xdr:colOff>0</xdr:colOff>
      <xdr:row>5</xdr:row>
      <xdr:rowOff>280986</xdr:rowOff>
    </xdr:to>
    <xdr:sp macro="" textlink="">
      <xdr:nvSpPr>
        <xdr:cNvPr id="33" name="Line 126"/>
        <xdr:cNvSpPr>
          <a:spLocks noChangeShapeType="1"/>
        </xdr:cNvSpPr>
      </xdr:nvSpPr>
      <xdr:spPr bwMode="auto">
        <a:xfrm>
          <a:off x="17492662" y="421481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10</xdr:row>
      <xdr:rowOff>304800</xdr:rowOff>
    </xdr:from>
    <xdr:to>
      <xdr:col>27</xdr:col>
      <xdr:colOff>0</xdr:colOff>
      <xdr:row>11</xdr:row>
      <xdr:rowOff>0</xdr:rowOff>
    </xdr:to>
    <xdr:sp macro="" textlink="">
      <xdr:nvSpPr>
        <xdr:cNvPr id="34" name="Line 126"/>
        <xdr:cNvSpPr>
          <a:spLocks noChangeShapeType="1"/>
        </xdr:cNvSpPr>
      </xdr:nvSpPr>
      <xdr:spPr bwMode="auto">
        <a:xfrm flipV="1">
          <a:off x="17468850" y="72580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47625</xdr:colOff>
      <xdr:row>11</xdr:row>
      <xdr:rowOff>23811</xdr:rowOff>
    </xdr:from>
    <xdr:to>
      <xdr:col>27</xdr:col>
      <xdr:colOff>0</xdr:colOff>
      <xdr:row>11</xdr:row>
      <xdr:rowOff>280986</xdr:rowOff>
    </xdr:to>
    <xdr:sp macro="" textlink="">
      <xdr:nvSpPr>
        <xdr:cNvPr id="35" name="Line 126"/>
        <xdr:cNvSpPr>
          <a:spLocks noChangeShapeType="1"/>
        </xdr:cNvSpPr>
      </xdr:nvSpPr>
      <xdr:spPr bwMode="auto">
        <a:xfrm>
          <a:off x="17516475" y="752951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8</xdr:row>
      <xdr:rowOff>304800</xdr:rowOff>
    </xdr:from>
    <xdr:to>
      <xdr:col>27</xdr:col>
      <xdr:colOff>0</xdr:colOff>
      <xdr:row>9</xdr:row>
      <xdr:rowOff>0</xdr:rowOff>
    </xdr:to>
    <xdr:sp macro="" textlink="">
      <xdr:nvSpPr>
        <xdr:cNvPr id="36" name="Line 126"/>
        <xdr:cNvSpPr>
          <a:spLocks noChangeShapeType="1"/>
        </xdr:cNvSpPr>
      </xdr:nvSpPr>
      <xdr:spPr bwMode="auto">
        <a:xfrm flipV="1">
          <a:off x="17468850" y="61531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23812</xdr:colOff>
      <xdr:row>9</xdr:row>
      <xdr:rowOff>23811</xdr:rowOff>
    </xdr:from>
    <xdr:to>
      <xdr:col>27</xdr:col>
      <xdr:colOff>0</xdr:colOff>
      <xdr:row>9</xdr:row>
      <xdr:rowOff>280986</xdr:rowOff>
    </xdr:to>
    <xdr:sp macro="" textlink="">
      <xdr:nvSpPr>
        <xdr:cNvPr id="37" name="Line 126"/>
        <xdr:cNvSpPr>
          <a:spLocks noChangeShapeType="1"/>
        </xdr:cNvSpPr>
      </xdr:nvSpPr>
      <xdr:spPr bwMode="auto">
        <a:xfrm>
          <a:off x="17492662" y="642461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14</xdr:row>
      <xdr:rowOff>304800</xdr:rowOff>
    </xdr:from>
    <xdr:to>
      <xdr:col>27</xdr:col>
      <xdr:colOff>0</xdr:colOff>
      <xdr:row>15</xdr:row>
      <xdr:rowOff>0</xdr:rowOff>
    </xdr:to>
    <xdr:sp macro="" textlink="">
      <xdr:nvSpPr>
        <xdr:cNvPr id="38" name="Line 126"/>
        <xdr:cNvSpPr>
          <a:spLocks noChangeShapeType="1"/>
        </xdr:cNvSpPr>
      </xdr:nvSpPr>
      <xdr:spPr bwMode="auto">
        <a:xfrm flipV="1">
          <a:off x="17468850" y="94678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47625</xdr:colOff>
      <xdr:row>15</xdr:row>
      <xdr:rowOff>23811</xdr:rowOff>
    </xdr:from>
    <xdr:to>
      <xdr:col>27</xdr:col>
      <xdr:colOff>0</xdr:colOff>
      <xdr:row>15</xdr:row>
      <xdr:rowOff>280986</xdr:rowOff>
    </xdr:to>
    <xdr:sp macro="" textlink="">
      <xdr:nvSpPr>
        <xdr:cNvPr id="39" name="Line 126"/>
        <xdr:cNvSpPr>
          <a:spLocks noChangeShapeType="1"/>
        </xdr:cNvSpPr>
      </xdr:nvSpPr>
      <xdr:spPr bwMode="auto">
        <a:xfrm>
          <a:off x="17516475" y="973931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12</xdr:row>
      <xdr:rowOff>304800</xdr:rowOff>
    </xdr:from>
    <xdr:to>
      <xdr:col>27</xdr:col>
      <xdr:colOff>0</xdr:colOff>
      <xdr:row>13</xdr:row>
      <xdr:rowOff>0</xdr:rowOff>
    </xdr:to>
    <xdr:sp macro="" textlink="">
      <xdr:nvSpPr>
        <xdr:cNvPr id="40" name="Line 126"/>
        <xdr:cNvSpPr>
          <a:spLocks noChangeShapeType="1"/>
        </xdr:cNvSpPr>
      </xdr:nvSpPr>
      <xdr:spPr bwMode="auto">
        <a:xfrm flipV="1">
          <a:off x="17468850" y="83629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23812</xdr:colOff>
      <xdr:row>13</xdr:row>
      <xdr:rowOff>23811</xdr:rowOff>
    </xdr:from>
    <xdr:to>
      <xdr:col>27</xdr:col>
      <xdr:colOff>0</xdr:colOff>
      <xdr:row>13</xdr:row>
      <xdr:rowOff>280986</xdr:rowOff>
    </xdr:to>
    <xdr:sp macro="" textlink="">
      <xdr:nvSpPr>
        <xdr:cNvPr id="41" name="Line 126"/>
        <xdr:cNvSpPr>
          <a:spLocks noChangeShapeType="1"/>
        </xdr:cNvSpPr>
      </xdr:nvSpPr>
      <xdr:spPr bwMode="auto">
        <a:xfrm>
          <a:off x="17492662" y="863441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304800</xdr:rowOff>
    </xdr:from>
    <xdr:to>
      <xdr:col>27</xdr:col>
      <xdr:colOff>0</xdr:colOff>
      <xdr:row>19</xdr:row>
      <xdr:rowOff>0</xdr:rowOff>
    </xdr:to>
    <xdr:sp macro="" textlink="">
      <xdr:nvSpPr>
        <xdr:cNvPr id="42" name="Line 126"/>
        <xdr:cNvSpPr>
          <a:spLocks noChangeShapeType="1"/>
        </xdr:cNvSpPr>
      </xdr:nvSpPr>
      <xdr:spPr bwMode="auto">
        <a:xfrm flipV="1">
          <a:off x="17468850" y="116776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47625</xdr:colOff>
      <xdr:row>19</xdr:row>
      <xdr:rowOff>23811</xdr:rowOff>
    </xdr:from>
    <xdr:to>
      <xdr:col>27</xdr:col>
      <xdr:colOff>0</xdr:colOff>
      <xdr:row>19</xdr:row>
      <xdr:rowOff>280986</xdr:rowOff>
    </xdr:to>
    <xdr:sp macro="" textlink="">
      <xdr:nvSpPr>
        <xdr:cNvPr id="43" name="Line 126"/>
        <xdr:cNvSpPr>
          <a:spLocks noChangeShapeType="1"/>
        </xdr:cNvSpPr>
      </xdr:nvSpPr>
      <xdr:spPr bwMode="auto">
        <a:xfrm>
          <a:off x="17516475" y="1194911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16</xdr:row>
      <xdr:rowOff>304800</xdr:rowOff>
    </xdr:from>
    <xdr:to>
      <xdr:col>27</xdr:col>
      <xdr:colOff>0</xdr:colOff>
      <xdr:row>17</xdr:row>
      <xdr:rowOff>0</xdr:rowOff>
    </xdr:to>
    <xdr:sp macro="" textlink="">
      <xdr:nvSpPr>
        <xdr:cNvPr id="44" name="Line 126"/>
        <xdr:cNvSpPr>
          <a:spLocks noChangeShapeType="1"/>
        </xdr:cNvSpPr>
      </xdr:nvSpPr>
      <xdr:spPr bwMode="auto">
        <a:xfrm flipV="1">
          <a:off x="17468850" y="105727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23812</xdr:colOff>
      <xdr:row>17</xdr:row>
      <xdr:rowOff>23811</xdr:rowOff>
    </xdr:from>
    <xdr:to>
      <xdr:col>27</xdr:col>
      <xdr:colOff>0</xdr:colOff>
      <xdr:row>17</xdr:row>
      <xdr:rowOff>280986</xdr:rowOff>
    </xdr:to>
    <xdr:sp macro="" textlink="">
      <xdr:nvSpPr>
        <xdr:cNvPr id="45" name="Line 126"/>
        <xdr:cNvSpPr>
          <a:spLocks noChangeShapeType="1"/>
        </xdr:cNvSpPr>
      </xdr:nvSpPr>
      <xdr:spPr bwMode="auto">
        <a:xfrm>
          <a:off x="17492662" y="1084421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22</xdr:row>
      <xdr:rowOff>304800</xdr:rowOff>
    </xdr:from>
    <xdr:to>
      <xdr:col>27</xdr:col>
      <xdr:colOff>0</xdr:colOff>
      <xdr:row>23</xdr:row>
      <xdr:rowOff>0</xdr:rowOff>
    </xdr:to>
    <xdr:sp macro="" textlink="">
      <xdr:nvSpPr>
        <xdr:cNvPr id="46" name="Line 126"/>
        <xdr:cNvSpPr>
          <a:spLocks noChangeShapeType="1"/>
        </xdr:cNvSpPr>
      </xdr:nvSpPr>
      <xdr:spPr bwMode="auto">
        <a:xfrm flipV="1">
          <a:off x="17468850" y="138874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47625</xdr:colOff>
      <xdr:row>23</xdr:row>
      <xdr:rowOff>23811</xdr:rowOff>
    </xdr:from>
    <xdr:to>
      <xdr:col>27</xdr:col>
      <xdr:colOff>0</xdr:colOff>
      <xdr:row>23</xdr:row>
      <xdr:rowOff>280986</xdr:rowOff>
    </xdr:to>
    <xdr:sp macro="" textlink="">
      <xdr:nvSpPr>
        <xdr:cNvPr id="47" name="Line 126"/>
        <xdr:cNvSpPr>
          <a:spLocks noChangeShapeType="1"/>
        </xdr:cNvSpPr>
      </xdr:nvSpPr>
      <xdr:spPr bwMode="auto">
        <a:xfrm>
          <a:off x="17516475" y="14158911"/>
          <a:ext cx="7715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20</xdr:row>
      <xdr:rowOff>304800</xdr:rowOff>
    </xdr:from>
    <xdr:to>
      <xdr:col>27</xdr:col>
      <xdr:colOff>0</xdr:colOff>
      <xdr:row>21</xdr:row>
      <xdr:rowOff>0</xdr:rowOff>
    </xdr:to>
    <xdr:sp macro="" textlink="">
      <xdr:nvSpPr>
        <xdr:cNvPr id="48" name="Line 126"/>
        <xdr:cNvSpPr>
          <a:spLocks noChangeShapeType="1"/>
        </xdr:cNvSpPr>
      </xdr:nvSpPr>
      <xdr:spPr bwMode="auto">
        <a:xfrm flipV="1">
          <a:off x="17468850" y="127825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23812</xdr:colOff>
      <xdr:row>21</xdr:row>
      <xdr:rowOff>23811</xdr:rowOff>
    </xdr:from>
    <xdr:to>
      <xdr:col>27</xdr:col>
      <xdr:colOff>0</xdr:colOff>
      <xdr:row>21</xdr:row>
      <xdr:rowOff>280986</xdr:rowOff>
    </xdr:to>
    <xdr:sp macro="" textlink="">
      <xdr:nvSpPr>
        <xdr:cNvPr id="49" name="Line 126"/>
        <xdr:cNvSpPr>
          <a:spLocks noChangeShapeType="1"/>
        </xdr:cNvSpPr>
      </xdr:nvSpPr>
      <xdr:spPr bwMode="auto">
        <a:xfrm>
          <a:off x="17492662" y="1305401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54428</xdr:colOff>
      <xdr:row>26</xdr:row>
      <xdr:rowOff>304799</xdr:rowOff>
    </xdr:from>
    <xdr:to>
      <xdr:col>27</xdr:col>
      <xdr:colOff>0</xdr:colOff>
      <xdr:row>26</xdr:row>
      <xdr:rowOff>326570</xdr:rowOff>
    </xdr:to>
    <xdr:sp macro="" textlink="">
      <xdr:nvSpPr>
        <xdr:cNvPr id="50" name="Line 126"/>
        <xdr:cNvSpPr>
          <a:spLocks noChangeShapeType="1"/>
        </xdr:cNvSpPr>
      </xdr:nvSpPr>
      <xdr:spPr bwMode="auto">
        <a:xfrm flipV="1">
          <a:off x="17471571" y="15898585"/>
          <a:ext cx="762000" cy="217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304800</xdr:rowOff>
    </xdr:from>
    <xdr:to>
      <xdr:col>27</xdr:col>
      <xdr:colOff>0</xdr:colOff>
      <xdr:row>25</xdr:row>
      <xdr:rowOff>0</xdr:rowOff>
    </xdr:to>
    <xdr:sp macro="" textlink="">
      <xdr:nvSpPr>
        <xdr:cNvPr id="52" name="Line 126"/>
        <xdr:cNvSpPr>
          <a:spLocks noChangeShapeType="1"/>
        </xdr:cNvSpPr>
      </xdr:nvSpPr>
      <xdr:spPr bwMode="auto">
        <a:xfrm flipV="1">
          <a:off x="17468850" y="14992350"/>
          <a:ext cx="819150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23812</xdr:colOff>
      <xdr:row>25</xdr:row>
      <xdr:rowOff>23811</xdr:rowOff>
    </xdr:from>
    <xdr:to>
      <xdr:col>27</xdr:col>
      <xdr:colOff>0</xdr:colOff>
      <xdr:row>25</xdr:row>
      <xdr:rowOff>280986</xdr:rowOff>
    </xdr:to>
    <xdr:sp macro="" textlink="">
      <xdr:nvSpPr>
        <xdr:cNvPr id="53" name="Line 126"/>
        <xdr:cNvSpPr>
          <a:spLocks noChangeShapeType="1"/>
        </xdr:cNvSpPr>
      </xdr:nvSpPr>
      <xdr:spPr bwMode="auto">
        <a:xfrm>
          <a:off x="17492662" y="15263811"/>
          <a:ext cx="795338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3</xdr:row>
      <xdr:rowOff>272143</xdr:rowOff>
    </xdr:from>
    <xdr:to>
      <xdr:col>27</xdr:col>
      <xdr:colOff>0</xdr:colOff>
      <xdr:row>3</xdr:row>
      <xdr:rowOff>280986</xdr:rowOff>
    </xdr:to>
    <xdr:sp macro="" textlink="">
      <xdr:nvSpPr>
        <xdr:cNvPr id="57" name="Line 126"/>
        <xdr:cNvSpPr>
          <a:spLocks noChangeShapeType="1"/>
        </xdr:cNvSpPr>
      </xdr:nvSpPr>
      <xdr:spPr bwMode="auto">
        <a:xfrm>
          <a:off x="17417143" y="3347357"/>
          <a:ext cx="816428" cy="88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457199</xdr:colOff>
      <xdr:row>1</xdr:row>
      <xdr:rowOff>114300</xdr:rowOff>
    </xdr:from>
    <xdr:to>
      <xdr:col>7</xdr:col>
      <xdr:colOff>447674</xdr:colOff>
      <xdr:row>17</xdr:row>
      <xdr:rowOff>7035</xdr:rowOff>
    </xdr:to>
    <xdr:pic>
      <xdr:nvPicPr>
        <xdr:cNvPr id="4" name="図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34" t="569" r="65337" b="55871"/>
        <a:stretch/>
      </xdr:blipFill>
      <xdr:spPr>
        <a:xfrm>
          <a:off x="3248024" y="304800"/>
          <a:ext cx="1419225" cy="294073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7</xdr:col>
      <xdr:colOff>542925</xdr:colOff>
      <xdr:row>1</xdr:row>
      <xdr:rowOff>95249</xdr:rowOff>
    </xdr:from>
    <xdr:to>
      <xdr:col>11</xdr:col>
      <xdr:colOff>511252</xdr:colOff>
      <xdr:row>25</xdr:row>
      <xdr:rowOff>47625</xdr:rowOff>
    </xdr:to>
    <xdr:pic>
      <xdr:nvPicPr>
        <xdr:cNvPr id="5" name="図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50" t="2841" r="36951" b="31439"/>
        <a:stretch/>
      </xdr:blipFill>
      <xdr:spPr>
        <a:xfrm>
          <a:off x="4762500" y="285749"/>
          <a:ext cx="2711527" cy="45243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11</xdr:col>
      <xdr:colOff>600075</xdr:colOff>
      <xdr:row>1</xdr:row>
      <xdr:rowOff>85725</xdr:rowOff>
    </xdr:from>
    <xdr:to>
      <xdr:col>16</xdr:col>
      <xdr:colOff>428625</xdr:colOff>
      <xdr:row>27</xdr:row>
      <xdr:rowOff>28575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55" t="3971" r="8592" b="3249"/>
        <a:stretch/>
      </xdr:blipFill>
      <xdr:spPr>
        <a:xfrm>
          <a:off x="7562850" y="276225"/>
          <a:ext cx="3238500" cy="48958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2"/>
  <sheetViews>
    <sheetView tabSelected="1" view="pageBreakPreview" zoomScale="45" zoomScaleNormal="25" zoomScaleSheetLayoutView="45" workbookViewId="0"/>
  </sheetViews>
  <sheetFormatPr defaultRowHeight="18" customHeight="1" x14ac:dyDescent="0.15"/>
  <cols>
    <col min="1" max="1" width="5.25" style="21" customWidth="1"/>
    <col min="2" max="2" width="7.5" style="21" customWidth="1"/>
    <col min="3" max="3" width="9.75" style="27" customWidth="1"/>
    <col min="4" max="4" width="13.25" style="27" customWidth="1"/>
    <col min="5" max="5" width="5.375" style="27" customWidth="1"/>
    <col min="6" max="6" width="1.625" style="27" customWidth="1"/>
    <col min="7" max="7" width="6.625" style="27" customWidth="1"/>
    <col min="8" max="8" width="3.375" style="20" customWidth="1"/>
    <col min="9" max="9" width="2.875" style="20" customWidth="1"/>
    <col min="10" max="10" width="2.875" style="21" customWidth="1"/>
    <col min="11" max="11" width="3.125" style="21" customWidth="1"/>
    <col min="12" max="12" width="7.375" style="20" customWidth="1"/>
    <col min="13" max="13" width="15.375" style="24" customWidth="1"/>
    <col min="14" max="14" width="9.75" style="24" customWidth="1"/>
    <col min="15" max="15" width="13.25" style="24" customWidth="1"/>
    <col min="16" max="16" width="3.875" style="20" customWidth="1"/>
    <col min="17" max="17" width="3.25" style="20" customWidth="1"/>
    <col min="18" max="18" width="2.125" style="21" customWidth="1"/>
    <col min="19" max="19" width="3.125" style="21" customWidth="1"/>
    <col min="20" max="20" width="13" style="24" customWidth="1"/>
    <col min="21" max="21" width="9.75" style="24" customWidth="1"/>
    <col min="22" max="22" width="13.25" style="24" customWidth="1"/>
    <col min="23" max="23" width="8.125" style="20" customWidth="1"/>
    <col min="24" max="24" width="9.625" style="24" customWidth="1"/>
    <col min="25" max="25" width="9.75" style="24" customWidth="1"/>
    <col min="26" max="26" width="13.25" style="24" customWidth="1"/>
    <col min="27" max="27" width="8.125" style="20" customWidth="1"/>
    <col min="28" max="28" width="10.375" style="20" customWidth="1"/>
    <col min="29" max="29" width="9.75" style="20" customWidth="1"/>
    <col min="30" max="30" width="13.25" style="20" customWidth="1"/>
    <col min="31" max="31" width="13.5" style="20" customWidth="1"/>
    <col min="32" max="32" width="8.125" style="39" customWidth="1"/>
    <col min="33" max="33" width="8.625" style="25" customWidth="1"/>
    <col min="34" max="34" width="9.125" style="20" customWidth="1"/>
    <col min="35" max="35" width="11.375" style="20" customWidth="1"/>
    <col min="36" max="36" width="11" style="20" customWidth="1"/>
    <col min="37" max="37" width="3.875" style="20" customWidth="1"/>
    <col min="38" max="38" width="10" style="20" customWidth="1"/>
    <col min="39" max="39" width="9.25" style="20" customWidth="1"/>
    <col min="40" max="40" width="11.75" style="20" customWidth="1"/>
    <col min="41" max="41" width="7.625" style="20" customWidth="1"/>
    <col min="42" max="42" width="2.375" style="20" customWidth="1"/>
    <col min="43" max="43" width="12" style="26" customWidth="1"/>
    <col min="44" max="44" width="17.625" style="26" customWidth="1"/>
    <col min="45" max="45" width="3" style="26" customWidth="1"/>
    <col min="46" max="47" width="9" style="26"/>
    <col min="48" max="16384" width="9" style="20"/>
  </cols>
  <sheetData>
    <row r="1" spans="1:47" ht="78" customHeight="1" thickBot="1" x14ac:dyDescent="0.45">
      <c r="B1" s="77" t="s">
        <v>120</v>
      </c>
      <c r="AF1" s="237" t="s">
        <v>57</v>
      </c>
      <c r="AG1" s="84"/>
      <c r="AH1" s="84"/>
      <c r="AI1" s="84"/>
      <c r="AJ1" s="84"/>
      <c r="AK1" s="84"/>
      <c r="AL1" s="84"/>
      <c r="AM1" s="84"/>
      <c r="AN1" s="84"/>
    </row>
    <row r="2" spans="1:47" s="38" customFormat="1" ht="33" customHeight="1" thickTop="1" thickBot="1" x14ac:dyDescent="0.55000000000000004">
      <c r="A2" s="248" t="s">
        <v>82</v>
      </c>
      <c r="B2" s="248"/>
      <c r="C2" s="266" t="s">
        <v>86</v>
      </c>
      <c r="D2" s="266"/>
      <c r="E2" s="76"/>
      <c r="F2" s="76"/>
      <c r="G2" s="67"/>
      <c r="H2" s="67"/>
      <c r="I2" s="67"/>
      <c r="J2" s="67"/>
      <c r="K2" s="248" t="s">
        <v>83</v>
      </c>
      <c r="L2" s="248"/>
      <c r="M2" s="268" t="s">
        <v>86</v>
      </c>
      <c r="N2" s="67"/>
      <c r="O2" s="67"/>
      <c r="P2" s="67"/>
      <c r="Q2" s="67"/>
      <c r="R2" s="66"/>
      <c r="S2" s="248" t="s">
        <v>84</v>
      </c>
      <c r="T2" s="248"/>
      <c r="U2" s="250"/>
      <c r="V2" s="250"/>
      <c r="W2" s="249" t="s">
        <v>85</v>
      </c>
      <c r="X2" s="249"/>
      <c r="Y2" s="250"/>
      <c r="Z2" s="250"/>
      <c r="AA2" s="67"/>
      <c r="AB2" s="252" t="s">
        <v>58</v>
      </c>
      <c r="AC2" s="252"/>
      <c r="AD2" s="252"/>
      <c r="AF2" s="293" t="s">
        <v>77</v>
      </c>
      <c r="AG2" s="287" t="s">
        <v>101</v>
      </c>
      <c r="AH2" s="289" t="s">
        <v>102</v>
      </c>
      <c r="AI2" s="290"/>
      <c r="AJ2" s="296" t="s">
        <v>103</v>
      </c>
      <c r="AK2" s="84"/>
      <c r="AL2" s="84"/>
      <c r="AM2" s="84"/>
      <c r="AN2" s="84"/>
      <c r="AQ2" s="52"/>
      <c r="AR2" s="52"/>
      <c r="AS2" s="52"/>
      <c r="AT2" s="52"/>
      <c r="AU2" s="52"/>
    </row>
    <row r="3" spans="1:47" s="24" customFormat="1" ht="50.25" customHeight="1" thickTop="1" thickBot="1" x14ac:dyDescent="0.2">
      <c r="A3" s="248"/>
      <c r="B3" s="248"/>
      <c r="C3" s="267"/>
      <c r="D3" s="267"/>
      <c r="E3" s="186" t="s">
        <v>116</v>
      </c>
      <c r="F3" s="81"/>
      <c r="G3" s="137" t="s">
        <v>112</v>
      </c>
      <c r="I3" s="25"/>
      <c r="J3" s="25"/>
      <c r="K3" s="248"/>
      <c r="L3" s="248"/>
      <c r="M3" s="269"/>
      <c r="N3" s="251">
        <v>3</v>
      </c>
      <c r="O3" s="251"/>
      <c r="R3" s="25"/>
      <c r="S3" s="248"/>
      <c r="T3" s="248"/>
      <c r="U3" s="251">
        <v>1</v>
      </c>
      <c r="V3" s="251"/>
      <c r="W3" s="249"/>
      <c r="X3" s="249"/>
      <c r="Y3" s="251">
        <v>1</v>
      </c>
      <c r="Z3" s="251"/>
      <c r="AA3" s="32"/>
      <c r="AB3" s="253"/>
      <c r="AC3" s="254"/>
      <c r="AD3" s="254"/>
      <c r="AE3" s="64"/>
      <c r="AF3" s="294"/>
      <c r="AG3" s="288"/>
      <c r="AH3" s="291"/>
      <c r="AI3" s="292"/>
      <c r="AJ3" s="297"/>
      <c r="AK3" s="84"/>
      <c r="AL3" s="84"/>
      <c r="AM3" s="84"/>
      <c r="AN3" s="84"/>
      <c r="AO3" s="26"/>
      <c r="AP3" s="26"/>
      <c r="AQ3" s="26"/>
    </row>
    <row r="4" spans="1:47" ht="45.95" customHeight="1" thickTop="1" thickBot="1" x14ac:dyDescent="0.2">
      <c r="A4" s="21">
        <v>1</v>
      </c>
      <c r="B4" s="272" t="s">
        <v>47</v>
      </c>
      <c r="C4" s="159" t="s">
        <v>50</v>
      </c>
      <c r="D4" s="160" t="s">
        <v>35</v>
      </c>
      <c r="E4" s="146">
        <v>1</v>
      </c>
      <c r="F4" s="82"/>
      <c r="G4" s="224">
        <v>23</v>
      </c>
      <c r="J4" s="36" t="s">
        <v>73</v>
      </c>
      <c r="K4" s="36">
        <v>1</v>
      </c>
      <c r="L4" s="262" t="s">
        <v>16</v>
      </c>
      <c r="M4" s="222" t="str">
        <f t="shared" ref="M4:M27" si="0">J4&amp;K4</f>
        <v>1位の1</v>
      </c>
      <c r="N4" s="159" t="s">
        <v>50</v>
      </c>
      <c r="O4" s="123" t="s">
        <v>34</v>
      </c>
      <c r="R4" s="36" t="s">
        <v>16</v>
      </c>
      <c r="S4" s="36">
        <v>1</v>
      </c>
      <c r="T4" s="48" t="str">
        <f t="shared" ref="T4:T27" si="1">R4&amp;S4</f>
        <v>あ1</v>
      </c>
      <c r="U4" s="43" t="s">
        <v>50</v>
      </c>
      <c r="V4" s="44" t="s">
        <v>34</v>
      </c>
      <c r="W4" s="32"/>
      <c r="X4" s="187">
        <v>1</v>
      </c>
      <c r="Y4" s="188" t="s">
        <v>50</v>
      </c>
      <c r="Z4" s="189" t="s">
        <v>35</v>
      </c>
      <c r="AA4" s="32"/>
      <c r="AB4" s="187">
        <v>1</v>
      </c>
      <c r="AC4" s="204" t="s">
        <v>50</v>
      </c>
      <c r="AD4" s="205" t="s">
        <v>35</v>
      </c>
      <c r="AE4" s="37"/>
      <c r="AF4" s="294"/>
      <c r="AG4" s="238">
        <v>1</v>
      </c>
      <c r="AH4" s="100" t="s">
        <v>50</v>
      </c>
      <c r="AI4" s="85" t="s">
        <v>35</v>
      </c>
      <c r="AJ4" s="298" t="s">
        <v>104</v>
      </c>
      <c r="AK4" s="62"/>
      <c r="AL4" s="258" t="s">
        <v>46</v>
      </c>
      <c r="AM4" s="93" t="s">
        <v>89</v>
      </c>
      <c r="AN4" s="94" t="s">
        <v>51</v>
      </c>
      <c r="AO4" s="246" t="s">
        <v>90</v>
      </c>
      <c r="AP4" s="28"/>
    </row>
    <row r="5" spans="1:47" ht="45.95" customHeight="1" thickTop="1" thickBot="1" x14ac:dyDescent="0.2">
      <c r="A5" s="21">
        <v>2</v>
      </c>
      <c r="B5" s="273"/>
      <c r="C5" s="161" t="s">
        <v>97</v>
      </c>
      <c r="D5" s="96" t="s">
        <v>75</v>
      </c>
      <c r="E5" s="147">
        <v>3</v>
      </c>
      <c r="F5" s="83"/>
      <c r="G5" s="225">
        <v>-9</v>
      </c>
      <c r="J5" s="36" t="s">
        <v>73</v>
      </c>
      <c r="K5" s="36">
        <v>3</v>
      </c>
      <c r="L5" s="263"/>
      <c r="M5" s="223" t="str">
        <f t="shared" si="0"/>
        <v>1位の3</v>
      </c>
      <c r="N5" s="161" t="s">
        <v>97</v>
      </c>
      <c r="O5" s="124" t="s">
        <v>51</v>
      </c>
      <c r="R5" s="36" t="s">
        <v>17</v>
      </c>
      <c r="S5" s="36">
        <v>1</v>
      </c>
      <c r="T5" s="48" t="str">
        <f t="shared" si="1"/>
        <v>い1</v>
      </c>
      <c r="U5" s="43" t="s">
        <v>50</v>
      </c>
      <c r="V5" s="44" t="s">
        <v>35</v>
      </c>
      <c r="W5" s="32"/>
      <c r="X5" s="187">
        <v>2</v>
      </c>
      <c r="Y5" s="190" t="s">
        <v>50</v>
      </c>
      <c r="Z5" s="191" t="s">
        <v>34</v>
      </c>
      <c r="AA5" s="32"/>
      <c r="AB5" s="187">
        <v>2</v>
      </c>
      <c r="AC5" s="206" t="s">
        <v>50</v>
      </c>
      <c r="AD5" s="207" t="s">
        <v>34</v>
      </c>
      <c r="AE5" s="37"/>
      <c r="AF5" s="294"/>
      <c r="AG5" s="239">
        <v>8</v>
      </c>
      <c r="AH5" s="104" t="s">
        <v>3</v>
      </c>
      <c r="AI5" s="41" t="s">
        <v>27</v>
      </c>
      <c r="AJ5" s="299"/>
      <c r="AK5" s="62"/>
      <c r="AL5" s="259"/>
      <c r="AM5" s="95" t="s">
        <v>100</v>
      </c>
      <c r="AN5" s="96" t="s">
        <v>29</v>
      </c>
      <c r="AO5" s="246"/>
      <c r="AP5" s="28"/>
    </row>
    <row r="6" spans="1:47" ht="45.95" customHeight="1" thickTop="1" thickBot="1" x14ac:dyDescent="0.2">
      <c r="A6" s="21">
        <v>3</v>
      </c>
      <c r="B6" s="273"/>
      <c r="C6" s="162" t="s">
        <v>3</v>
      </c>
      <c r="D6" s="105" t="s">
        <v>26</v>
      </c>
      <c r="E6" s="148">
        <v>2</v>
      </c>
      <c r="F6" s="82"/>
      <c r="G6" s="226">
        <v>6</v>
      </c>
      <c r="J6" s="36" t="s">
        <v>73</v>
      </c>
      <c r="K6" s="36">
        <v>5</v>
      </c>
      <c r="L6" s="263"/>
      <c r="M6" s="223" t="str">
        <f t="shared" si="0"/>
        <v>1位の5</v>
      </c>
      <c r="N6" s="177" t="s">
        <v>100</v>
      </c>
      <c r="O6" s="124" t="s">
        <v>29</v>
      </c>
      <c r="R6" s="36" t="s">
        <v>16</v>
      </c>
      <c r="S6" s="36">
        <v>2</v>
      </c>
      <c r="T6" s="48" t="str">
        <f t="shared" si="1"/>
        <v>あ2</v>
      </c>
      <c r="U6" s="65" t="s">
        <v>97</v>
      </c>
      <c r="V6" s="1" t="s">
        <v>51</v>
      </c>
      <c r="W6" s="32"/>
      <c r="X6" s="187">
        <v>3</v>
      </c>
      <c r="Y6" s="192" t="s">
        <v>97</v>
      </c>
      <c r="Z6" s="193" t="s">
        <v>6</v>
      </c>
      <c r="AA6" s="32"/>
      <c r="AB6" s="187">
        <v>3</v>
      </c>
      <c r="AC6" s="208" t="s">
        <v>97</v>
      </c>
      <c r="AD6" s="209" t="s">
        <v>6</v>
      </c>
      <c r="AE6" s="49"/>
      <c r="AF6" s="294"/>
      <c r="AG6" s="238">
        <v>2</v>
      </c>
      <c r="AH6" s="97" t="s">
        <v>50</v>
      </c>
      <c r="AI6" s="44" t="s">
        <v>34</v>
      </c>
      <c r="AJ6" s="300" t="s">
        <v>107</v>
      </c>
      <c r="AK6" s="62"/>
      <c r="AL6" s="260" t="s">
        <v>59</v>
      </c>
      <c r="AM6" s="97" t="s">
        <v>50</v>
      </c>
      <c r="AN6" s="98" t="s">
        <v>34</v>
      </c>
      <c r="AO6" s="138"/>
    </row>
    <row r="7" spans="1:47" ht="45.95" customHeight="1" thickTop="1" thickBot="1" x14ac:dyDescent="0.2">
      <c r="A7" s="21">
        <v>4</v>
      </c>
      <c r="B7" s="274"/>
      <c r="C7" s="163" t="s">
        <v>50</v>
      </c>
      <c r="D7" s="164" t="s">
        <v>32</v>
      </c>
      <c r="E7" s="149">
        <v>4</v>
      </c>
      <c r="F7" s="82"/>
      <c r="G7" s="227">
        <v>-22</v>
      </c>
      <c r="J7" s="36" t="s">
        <v>71</v>
      </c>
      <c r="K7" s="36">
        <v>2</v>
      </c>
      <c r="L7" s="264"/>
      <c r="M7" s="221" t="str">
        <f t="shared" si="0"/>
        <v>2位の2</v>
      </c>
      <c r="N7" s="166" t="s">
        <v>3</v>
      </c>
      <c r="O7" s="131" t="s">
        <v>27</v>
      </c>
      <c r="R7" s="36" t="s">
        <v>17</v>
      </c>
      <c r="S7" s="36">
        <v>2</v>
      </c>
      <c r="T7" s="48" t="str">
        <f t="shared" si="1"/>
        <v>い2</v>
      </c>
      <c r="U7" s="65" t="s">
        <v>97</v>
      </c>
      <c r="V7" s="1" t="s">
        <v>6</v>
      </c>
      <c r="W7" s="32"/>
      <c r="X7" s="187">
        <v>4</v>
      </c>
      <c r="Y7" s="192" t="s">
        <v>97</v>
      </c>
      <c r="Z7" s="193" t="s">
        <v>51</v>
      </c>
      <c r="AA7" s="32"/>
      <c r="AB7" s="187">
        <v>4</v>
      </c>
      <c r="AC7" s="208" t="s">
        <v>97</v>
      </c>
      <c r="AD7" s="209" t="s">
        <v>51</v>
      </c>
      <c r="AE7" s="49"/>
      <c r="AF7" s="294"/>
      <c r="AG7" s="239">
        <v>7</v>
      </c>
      <c r="AH7" s="97" t="s">
        <v>50</v>
      </c>
      <c r="AI7" s="44" t="s">
        <v>33</v>
      </c>
      <c r="AJ7" s="301"/>
      <c r="AK7" s="62"/>
      <c r="AL7" s="259"/>
      <c r="AM7" s="97" t="s">
        <v>50</v>
      </c>
      <c r="AN7" s="98" t="s">
        <v>33</v>
      </c>
      <c r="AO7" s="138"/>
    </row>
    <row r="8" spans="1:47" ht="45.95" customHeight="1" thickTop="1" thickBot="1" x14ac:dyDescent="0.2">
      <c r="A8" s="21">
        <v>5</v>
      </c>
      <c r="B8" s="261" t="s">
        <v>43</v>
      </c>
      <c r="C8" s="165" t="s">
        <v>50</v>
      </c>
      <c r="D8" s="101" t="s">
        <v>34</v>
      </c>
      <c r="E8" s="150">
        <v>1</v>
      </c>
      <c r="F8" s="82"/>
      <c r="G8" s="228">
        <v>36</v>
      </c>
      <c r="J8" s="36" t="s">
        <v>73</v>
      </c>
      <c r="K8" s="36">
        <v>2</v>
      </c>
      <c r="L8" s="262" t="s">
        <v>17</v>
      </c>
      <c r="M8" s="222" t="str">
        <f t="shared" si="0"/>
        <v>1位の2</v>
      </c>
      <c r="N8" s="181" t="s">
        <v>97</v>
      </c>
      <c r="O8" s="135" t="s">
        <v>6</v>
      </c>
      <c r="R8" s="36" t="s">
        <v>16</v>
      </c>
      <c r="S8" s="36">
        <v>3</v>
      </c>
      <c r="T8" s="48" t="str">
        <f t="shared" si="1"/>
        <v>あ3</v>
      </c>
      <c r="U8" s="92" t="s">
        <v>100</v>
      </c>
      <c r="V8" s="1" t="s">
        <v>29</v>
      </c>
      <c r="W8" s="32"/>
      <c r="X8" s="187">
        <v>5</v>
      </c>
      <c r="Y8" s="194" t="s">
        <v>100</v>
      </c>
      <c r="Z8" s="193" t="s">
        <v>29</v>
      </c>
      <c r="AA8" s="32"/>
      <c r="AB8" s="187">
        <v>5</v>
      </c>
      <c r="AC8" s="210" t="s">
        <v>100</v>
      </c>
      <c r="AD8" s="209" t="s">
        <v>29</v>
      </c>
      <c r="AE8" s="49"/>
      <c r="AF8" s="294"/>
      <c r="AG8" s="238">
        <v>3</v>
      </c>
      <c r="AH8" s="99" t="s">
        <v>97</v>
      </c>
      <c r="AI8" s="1" t="s">
        <v>6</v>
      </c>
      <c r="AJ8" s="302" t="s">
        <v>106</v>
      </c>
      <c r="AK8" s="62"/>
      <c r="AL8" s="260" t="s">
        <v>55</v>
      </c>
      <c r="AM8" s="99" t="s">
        <v>89</v>
      </c>
      <c r="AN8" s="96" t="s">
        <v>6</v>
      </c>
      <c r="AO8" s="138"/>
    </row>
    <row r="9" spans="1:47" ht="45.95" customHeight="1" thickTop="1" thickBot="1" x14ac:dyDescent="0.2">
      <c r="A9" s="21">
        <v>6</v>
      </c>
      <c r="B9" s="261"/>
      <c r="C9" s="161" t="s">
        <v>98</v>
      </c>
      <c r="D9" s="96" t="s">
        <v>81</v>
      </c>
      <c r="E9" s="151">
        <v>2</v>
      </c>
      <c r="F9" s="82"/>
      <c r="G9" s="229">
        <v>0</v>
      </c>
      <c r="J9" s="36" t="s">
        <v>73</v>
      </c>
      <c r="K9" s="36">
        <v>4</v>
      </c>
      <c r="L9" s="263"/>
      <c r="M9" s="223" t="str">
        <f t="shared" si="0"/>
        <v>1位の4</v>
      </c>
      <c r="N9" s="161" t="s">
        <v>99</v>
      </c>
      <c r="O9" s="124" t="s">
        <v>30</v>
      </c>
      <c r="R9" s="36" t="s">
        <v>17</v>
      </c>
      <c r="S9" s="36">
        <v>3</v>
      </c>
      <c r="T9" s="48" t="str">
        <f t="shared" si="1"/>
        <v>い3</v>
      </c>
      <c r="U9" s="43" t="s">
        <v>50</v>
      </c>
      <c r="V9" s="44" t="s">
        <v>33</v>
      </c>
      <c r="W9" s="32"/>
      <c r="X9" s="187">
        <v>6</v>
      </c>
      <c r="Y9" s="190" t="s">
        <v>50</v>
      </c>
      <c r="Z9" s="191" t="s">
        <v>33</v>
      </c>
      <c r="AA9" s="32"/>
      <c r="AB9" s="187">
        <v>6</v>
      </c>
      <c r="AC9" s="208" t="s">
        <v>99</v>
      </c>
      <c r="AD9" s="209" t="s">
        <v>30</v>
      </c>
      <c r="AE9" s="49"/>
      <c r="AF9" s="294"/>
      <c r="AG9" s="239">
        <v>6</v>
      </c>
      <c r="AH9" s="99" t="s">
        <v>99</v>
      </c>
      <c r="AI9" s="1" t="s">
        <v>30</v>
      </c>
      <c r="AJ9" s="303"/>
      <c r="AK9" s="62"/>
      <c r="AL9" s="259"/>
      <c r="AM9" s="99" t="s">
        <v>88</v>
      </c>
      <c r="AN9" s="96" t="s">
        <v>30</v>
      </c>
      <c r="AO9" s="138"/>
    </row>
    <row r="10" spans="1:47" ht="45.95" customHeight="1" thickTop="1" thickBot="1" x14ac:dyDescent="0.2">
      <c r="A10" s="21">
        <v>7</v>
      </c>
      <c r="B10" s="261"/>
      <c r="C10" s="161" t="s">
        <v>87</v>
      </c>
      <c r="D10" s="96" t="s">
        <v>76</v>
      </c>
      <c r="E10" s="152">
        <v>4</v>
      </c>
      <c r="F10" s="83"/>
      <c r="G10" s="230">
        <v>-21</v>
      </c>
      <c r="I10" s="34"/>
      <c r="J10" s="36" t="s">
        <v>73</v>
      </c>
      <c r="K10" s="36">
        <v>6</v>
      </c>
      <c r="L10" s="263"/>
      <c r="M10" s="223" t="str">
        <f t="shared" si="0"/>
        <v>1位の6</v>
      </c>
      <c r="N10" s="169" t="s">
        <v>50</v>
      </c>
      <c r="O10" s="126" t="s">
        <v>35</v>
      </c>
      <c r="R10" s="36" t="s">
        <v>16</v>
      </c>
      <c r="S10" s="36">
        <v>4</v>
      </c>
      <c r="T10" s="48" t="str">
        <f t="shared" si="1"/>
        <v>あ4</v>
      </c>
      <c r="U10" s="42" t="s">
        <v>3</v>
      </c>
      <c r="V10" s="41" t="s">
        <v>27</v>
      </c>
      <c r="W10" s="32"/>
      <c r="X10" s="187">
        <v>7</v>
      </c>
      <c r="Y10" s="192" t="s">
        <v>99</v>
      </c>
      <c r="Z10" s="193" t="s">
        <v>30</v>
      </c>
      <c r="AA10" s="32"/>
      <c r="AB10" s="187">
        <v>7</v>
      </c>
      <c r="AC10" s="206" t="s">
        <v>50</v>
      </c>
      <c r="AD10" s="207" t="s">
        <v>33</v>
      </c>
      <c r="AE10" s="49"/>
      <c r="AF10" s="294"/>
      <c r="AG10" s="238">
        <v>4</v>
      </c>
      <c r="AH10" s="99" t="s">
        <v>97</v>
      </c>
      <c r="AI10" s="1" t="s">
        <v>51</v>
      </c>
      <c r="AJ10" s="302" t="s">
        <v>105</v>
      </c>
      <c r="AK10" s="62"/>
      <c r="AL10" s="260" t="s">
        <v>60</v>
      </c>
      <c r="AM10" s="100" t="s">
        <v>50</v>
      </c>
      <c r="AN10" s="101" t="s">
        <v>35</v>
      </c>
      <c r="AO10" s="138"/>
    </row>
    <row r="11" spans="1:47" ht="45.95" customHeight="1" thickTop="1" thickBot="1" x14ac:dyDescent="0.2">
      <c r="A11" s="21">
        <v>8</v>
      </c>
      <c r="B11" s="261"/>
      <c r="C11" s="166" t="s">
        <v>4</v>
      </c>
      <c r="D11" s="167" t="s">
        <v>38</v>
      </c>
      <c r="E11" s="153">
        <v>3</v>
      </c>
      <c r="F11" s="82"/>
      <c r="G11" s="231">
        <v>-16</v>
      </c>
      <c r="J11" s="36" t="s">
        <v>71</v>
      </c>
      <c r="K11" s="36">
        <v>1</v>
      </c>
      <c r="L11" s="264"/>
      <c r="M11" s="221" t="str">
        <f t="shared" si="0"/>
        <v>2位の1</v>
      </c>
      <c r="N11" s="163" t="s">
        <v>50</v>
      </c>
      <c r="O11" s="130" t="s">
        <v>33</v>
      </c>
      <c r="R11" s="36" t="s">
        <v>17</v>
      </c>
      <c r="S11" s="36">
        <v>4</v>
      </c>
      <c r="T11" s="48" t="str">
        <f t="shared" si="1"/>
        <v>い4</v>
      </c>
      <c r="U11" s="65" t="s">
        <v>99</v>
      </c>
      <c r="V11" s="1" t="s">
        <v>30</v>
      </c>
      <c r="W11" s="32"/>
      <c r="X11" s="187">
        <v>8</v>
      </c>
      <c r="Y11" s="195" t="s">
        <v>3</v>
      </c>
      <c r="Z11" s="196" t="s">
        <v>27</v>
      </c>
      <c r="AA11" s="32"/>
      <c r="AB11" s="187">
        <v>8</v>
      </c>
      <c r="AC11" s="211" t="s">
        <v>3</v>
      </c>
      <c r="AD11" s="212" t="s">
        <v>27</v>
      </c>
      <c r="AE11" s="37"/>
      <c r="AF11" s="295"/>
      <c r="AG11" s="240">
        <v>5</v>
      </c>
      <c r="AH11" s="116" t="s">
        <v>100</v>
      </c>
      <c r="AI11" s="117" t="s">
        <v>29</v>
      </c>
      <c r="AJ11" s="304"/>
      <c r="AK11" s="62"/>
      <c r="AL11" s="265"/>
      <c r="AM11" s="102" t="s">
        <v>3</v>
      </c>
      <c r="AN11" s="103" t="s">
        <v>27</v>
      </c>
      <c r="AO11" s="138"/>
    </row>
    <row r="12" spans="1:47" ht="45.95" customHeight="1" thickTop="1" thickBot="1" x14ac:dyDescent="0.2">
      <c r="A12" s="21">
        <v>9</v>
      </c>
      <c r="B12" s="270" t="s">
        <v>42</v>
      </c>
      <c r="C12" s="168" t="s">
        <v>97</v>
      </c>
      <c r="D12" s="94" t="s">
        <v>51</v>
      </c>
      <c r="E12" s="154">
        <v>1</v>
      </c>
      <c r="F12" s="82"/>
      <c r="G12" s="232">
        <v>35</v>
      </c>
      <c r="J12" s="36" t="s">
        <v>71</v>
      </c>
      <c r="K12" s="36">
        <v>3</v>
      </c>
      <c r="L12" s="262" t="s">
        <v>18</v>
      </c>
      <c r="M12" s="222" t="str">
        <f t="shared" si="0"/>
        <v>2位の3</v>
      </c>
      <c r="N12" s="171" t="s">
        <v>3</v>
      </c>
      <c r="O12" s="134" t="s">
        <v>8</v>
      </c>
      <c r="R12" s="36" t="s">
        <v>18</v>
      </c>
      <c r="S12" s="36">
        <v>1</v>
      </c>
      <c r="T12" s="48" t="str">
        <f t="shared" si="1"/>
        <v>う1</v>
      </c>
      <c r="U12" s="42" t="s">
        <v>3</v>
      </c>
      <c r="V12" s="41" t="s">
        <v>8</v>
      </c>
      <c r="W12" s="32"/>
      <c r="X12" s="187">
        <v>9</v>
      </c>
      <c r="Y12" s="195" t="s">
        <v>3</v>
      </c>
      <c r="Z12" s="196" t="s">
        <v>8</v>
      </c>
      <c r="AA12" s="32"/>
      <c r="AB12" s="187">
        <v>9</v>
      </c>
      <c r="AC12" s="211" t="s">
        <v>3</v>
      </c>
      <c r="AD12" s="212" t="s">
        <v>8</v>
      </c>
      <c r="AE12" s="50"/>
      <c r="AF12" s="255" t="s">
        <v>78</v>
      </c>
      <c r="AG12" s="241">
        <v>9</v>
      </c>
      <c r="AH12" s="118" t="s">
        <v>3</v>
      </c>
      <c r="AI12" s="119" t="s">
        <v>8</v>
      </c>
      <c r="AJ12" s="306" t="s">
        <v>109</v>
      </c>
      <c r="AL12" s="258" t="s">
        <v>45</v>
      </c>
      <c r="AM12" s="93" t="s">
        <v>88</v>
      </c>
      <c r="AN12" s="94" t="s">
        <v>81</v>
      </c>
      <c r="AO12" s="246" t="s">
        <v>90</v>
      </c>
      <c r="AP12" s="28"/>
    </row>
    <row r="13" spans="1:47" ht="45.95" customHeight="1" thickTop="1" thickBot="1" x14ac:dyDescent="0.2">
      <c r="A13" s="21">
        <v>10</v>
      </c>
      <c r="B13" s="261"/>
      <c r="C13" s="162" t="s">
        <v>3</v>
      </c>
      <c r="D13" s="105" t="s">
        <v>8</v>
      </c>
      <c r="E13" s="151">
        <v>2</v>
      </c>
      <c r="F13" s="82"/>
      <c r="G13" s="229">
        <v>22</v>
      </c>
      <c r="J13" s="36" t="s">
        <v>71</v>
      </c>
      <c r="K13" s="36">
        <v>5</v>
      </c>
      <c r="L13" s="263"/>
      <c r="M13" s="223" t="str">
        <f t="shared" si="0"/>
        <v>2位の5</v>
      </c>
      <c r="N13" s="162" t="s">
        <v>3</v>
      </c>
      <c r="O13" s="125" t="s">
        <v>26</v>
      </c>
      <c r="R13" s="36" t="s">
        <v>19</v>
      </c>
      <c r="S13" s="36">
        <v>1</v>
      </c>
      <c r="T13" s="48" t="str">
        <f t="shared" si="1"/>
        <v>え1</v>
      </c>
      <c r="U13" s="65" t="s">
        <v>98</v>
      </c>
      <c r="V13" s="1" t="s">
        <v>81</v>
      </c>
      <c r="W13" s="32"/>
      <c r="X13" s="187">
        <v>10</v>
      </c>
      <c r="Y13" s="192" t="s">
        <v>88</v>
      </c>
      <c r="Z13" s="193" t="s">
        <v>81</v>
      </c>
      <c r="AA13" s="32"/>
      <c r="AB13" s="187">
        <v>10</v>
      </c>
      <c r="AC13" s="211" t="s">
        <v>3</v>
      </c>
      <c r="AD13" s="212" t="s">
        <v>5</v>
      </c>
      <c r="AE13" s="37"/>
      <c r="AF13" s="256"/>
      <c r="AG13" s="242">
        <v>16</v>
      </c>
      <c r="AH13" s="106" t="s">
        <v>70</v>
      </c>
      <c r="AI13" s="44" t="s">
        <v>22</v>
      </c>
      <c r="AJ13" s="299"/>
      <c r="AL13" s="259"/>
      <c r="AM13" s="99" t="s">
        <v>89</v>
      </c>
      <c r="AN13" s="96" t="s">
        <v>75</v>
      </c>
      <c r="AO13" s="246"/>
      <c r="AP13" s="28"/>
    </row>
    <row r="14" spans="1:47" ht="45.95" customHeight="1" thickTop="1" thickBot="1" x14ac:dyDescent="0.2">
      <c r="A14" s="21">
        <v>11</v>
      </c>
      <c r="B14" s="261"/>
      <c r="C14" s="169" t="s">
        <v>50</v>
      </c>
      <c r="D14" s="107" t="s">
        <v>31</v>
      </c>
      <c r="E14" s="151">
        <v>3</v>
      </c>
      <c r="F14" s="82"/>
      <c r="G14" s="229">
        <v>3</v>
      </c>
      <c r="J14" s="36" t="s">
        <v>72</v>
      </c>
      <c r="K14" s="36">
        <v>2</v>
      </c>
      <c r="L14" s="263"/>
      <c r="M14" s="223" t="str">
        <f t="shared" si="0"/>
        <v>3位の2</v>
      </c>
      <c r="N14" s="169" t="s">
        <v>28</v>
      </c>
      <c r="O14" s="127" t="s">
        <v>53</v>
      </c>
      <c r="R14" s="36" t="s">
        <v>18</v>
      </c>
      <c r="S14" s="36">
        <v>2</v>
      </c>
      <c r="T14" s="48" t="str">
        <f t="shared" si="1"/>
        <v>う2</v>
      </c>
      <c r="U14" s="42" t="s">
        <v>3</v>
      </c>
      <c r="V14" s="41" t="s">
        <v>26</v>
      </c>
      <c r="W14" s="32"/>
      <c r="X14" s="187">
        <v>11</v>
      </c>
      <c r="Y14" s="195" t="s">
        <v>3</v>
      </c>
      <c r="Z14" s="196" t="s">
        <v>5</v>
      </c>
      <c r="AA14" s="32"/>
      <c r="AB14" s="187">
        <v>11</v>
      </c>
      <c r="AC14" s="208" t="s">
        <v>88</v>
      </c>
      <c r="AD14" s="209" t="s">
        <v>81</v>
      </c>
      <c r="AE14" s="37"/>
      <c r="AF14" s="256"/>
      <c r="AG14" s="238">
        <v>10</v>
      </c>
      <c r="AH14" s="104" t="s">
        <v>3</v>
      </c>
      <c r="AI14" s="41" t="s">
        <v>5</v>
      </c>
      <c r="AJ14" s="298" t="s">
        <v>110</v>
      </c>
      <c r="AL14" s="265" t="s">
        <v>61</v>
      </c>
      <c r="AM14" s="104" t="s">
        <v>3</v>
      </c>
      <c r="AN14" s="105" t="s">
        <v>8</v>
      </c>
      <c r="AO14" s="139"/>
      <c r="AP14" s="23"/>
    </row>
    <row r="15" spans="1:47" ht="45.95" customHeight="1" thickTop="1" thickBot="1" x14ac:dyDescent="0.2">
      <c r="A15" s="21">
        <v>12</v>
      </c>
      <c r="B15" s="271"/>
      <c r="C15" s="170" t="s">
        <v>28</v>
      </c>
      <c r="D15" s="115" t="s">
        <v>54</v>
      </c>
      <c r="E15" s="155">
        <v>4</v>
      </c>
      <c r="F15" s="83"/>
      <c r="G15" s="233">
        <v>-60</v>
      </c>
      <c r="J15" s="36" t="s">
        <v>72</v>
      </c>
      <c r="K15" s="36">
        <v>4</v>
      </c>
      <c r="L15" s="264"/>
      <c r="M15" s="221" t="str">
        <f t="shared" si="0"/>
        <v>3位の4</v>
      </c>
      <c r="N15" s="182" t="s">
        <v>97</v>
      </c>
      <c r="O15" s="132" t="s">
        <v>75</v>
      </c>
      <c r="R15" s="36" t="s">
        <v>19</v>
      </c>
      <c r="S15" s="36">
        <v>2</v>
      </c>
      <c r="T15" s="48" t="str">
        <f t="shared" si="1"/>
        <v>え2</v>
      </c>
      <c r="U15" s="42" t="s">
        <v>3</v>
      </c>
      <c r="V15" s="41" t="s">
        <v>5</v>
      </c>
      <c r="W15" s="32"/>
      <c r="X15" s="187">
        <v>12</v>
      </c>
      <c r="Y15" s="195" t="s">
        <v>3</v>
      </c>
      <c r="Z15" s="196" t="s">
        <v>26</v>
      </c>
      <c r="AA15" s="32"/>
      <c r="AB15" s="187">
        <v>12</v>
      </c>
      <c r="AC15" s="211" t="s">
        <v>3</v>
      </c>
      <c r="AD15" s="212" t="s">
        <v>26</v>
      </c>
      <c r="AE15" s="37"/>
      <c r="AF15" s="256"/>
      <c r="AG15" s="239">
        <v>15</v>
      </c>
      <c r="AH15" s="97" t="s">
        <v>28</v>
      </c>
      <c r="AI15" s="45" t="s">
        <v>53</v>
      </c>
      <c r="AJ15" s="299"/>
      <c r="AL15" s="259"/>
      <c r="AM15" s="106" t="s">
        <v>70</v>
      </c>
      <c r="AN15" s="98" t="s">
        <v>22</v>
      </c>
      <c r="AO15" s="63"/>
      <c r="AP15" s="23"/>
    </row>
    <row r="16" spans="1:47" ht="45.95" customHeight="1" thickTop="1" thickBot="1" x14ac:dyDescent="0.2">
      <c r="A16" s="21">
        <v>13</v>
      </c>
      <c r="B16" s="261" t="s">
        <v>41</v>
      </c>
      <c r="C16" s="171" t="s">
        <v>3</v>
      </c>
      <c r="D16" s="172" t="s">
        <v>5</v>
      </c>
      <c r="E16" s="156">
        <v>2</v>
      </c>
      <c r="F16" s="82"/>
      <c r="G16" s="234">
        <v>18</v>
      </c>
      <c r="J16" s="36" t="s">
        <v>71</v>
      </c>
      <c r="K16" s="36">
        <v>4</v>
      </c>
      <c r="L16" s="262" t="s">
        <v>19</v>
      </c>
      <c r="M16" s="222" t="str">
        <f t="shared" si="0"/>
        <v>2位の4</v>
      </c>
      <c r="N16" s="183" t="s">
        <v>3</v>
      </c>
      <c r="O16" s="136" t="s">
        <v>5</v>
      </c>
      <c r="R16" s="36" t="s">
        <v>18</v>
      </c>
      <c r="S16" s="36">
        <v>3</v>
      </c>
      <c r="T16" s="51" t="str">
        <f t="shared" si="1"/>
        <v>う3</v>
      </c>
      <c r="U16" s="43" t="s">
        <v>28</v>
      </c>
      <c r="V16" s="45" t="s">
        <v>53</v>
      </c>
      <c r="W16" s="32"/>
      <c r="X16" s="187">
        <v>13</v>
      </c>
      <c r="Y16" s="190" t="s">
        <v>50</v>
      </c>
      <c r="Z16" s="197" t="s">
        <v>31</v>
      </c>
      <c r="AA16" s="32"/>
      <c r="AB16" s="187">
        <v>13</v>
      </c>
      <c r="AC16" s="206" t="s">
        <v>50</v>
      </c>
      <c r="AD16" s="213" t="s">
        <v>31</v>
      </c>
      <c r="AE16" s="50"/>
      <c r="AF16" s="256"/>
      <c r="AG16" s="238">
        <v>11</v>
      </c>
      <c r="AH16" s="99" t="s">
        <v>88</v>
      </c>
      <c r="AI16" s="1" t="s">
        <v>81</v>
      </c>
      <c r="AJ16" s="302" t="s">
        <v>108</v>
      </c>
      <c r="AL16" s="260" t="s">
        <v>62</v>
      </c>
      <c r="AM16" s="104" t="s">
        <v>3</v>
      </c>
      <c r="AN16" s="105" t="s">
        <v>26</v>
      </c>
      <c r="AO16" s="63"/>
      <c r="AP16" s="23"/>
    </row>
    <row r="17" spans="1:45" ht="45.95" customHeight="1" thickTop="1" thickBot="1" x14ac:dyDescent="0.2">
      <c r="A17" s="21">
        <v>14</v>
      </c>
      <c r="B17" s="261"/>
      <c r="C17" s="161" t="s">
        <v>99</v>
      </c>
      <c r="D17" s="96" t="s">
        <v>30</v>
      </c>
      <c r="E17" s="151">
        <v>1</v>
      </c>
      <c r="F17" s="82"/>
      <c r="G17" s="229">
        <v>35</v>
      </c>
      <c r="I17" s="33"/>
      <c r="J17" s="36" t="s">
        <v>71</v>
      </c>
      <c r="K17" s="36">
        <v>6</v>
      </c>
      <c r="L17" s="263"/>
      <c r="M17" s="223" t="str">
        <f t="shared" si="0"/>
        <v>2位の6</v>
      </c>
      <c r="N17" s="161" t="s">
        <v>98</v>
      </c>
      <c r="O17" s="124" t="s">
        <v>81</v>
      </c>
      <c r="R17" s="36" t="s">
        <v>19</v>
      </c>
      <c r="S17" s="36">
        <v>3</v>
      </c>
      <c r="T17" s="48" t="str">
        <f t="shared" si="1"/>
        <v>え3</v>
      </c>
      <c r="U17" s="43" t="s">
        <v>50</v>
      </c>
      <c r="V17" s="45" t="s">
        <v>31</v>
      </c>
      <c r="W17" s="32"/>
      <c r="X17" s="187">
        <v>14</v>
      </c>
      <c r="Y17" s="190" t="s">
        <v>28</v>
      </c>
      <c r="Z17" s="197" t="s">
        <v>53</v>
      </c>
      <c r="AA17" s="32"/>
      <c r="AB17" s="187">
        <v>14</v>
      </c>
      <c r="AC17" s="208" t="s">
        <v>89</v>
      </c>
      <c r="AD17" s="209" t="s">
        <v>75</v>
      </c>
      <c r="AE17" s="49"/>
      <c r="AF17" s="256"/>
      <c r="AG17" s="238">
        <v>14</v>
      </c>
      <c r="AH17" s="99" t="s">
        <v>89</v>
      </c>
      <c r="AI17" s="1" t="s">
        <v>75</v>
      </c>
      <c r="AJ17" s="303"/>
      <c r="AL17" s="259"/>
      <c r="AM17" s="97" t="s">
        <v>50</v>
      </c>
      <c r="AN17" s="107" t="s">
        <v>31</v>
      </c>
      <c r="AO17" s="63"/>
      <c r="AP17" s="23"/>
    </row>
    <row r="18" spans="1:45" ht="45.95" customHeight="1" thickTop="1" thickBot="1" x14ac:dyDescent="0.2">
      <c r="A18" s="21">
        <v>15</v>
      </c>
      <c r="B18" s="261"/>
      <c r="C18" s="173" t="s">
        <v>70</v>
      </c>
      <c r="D18" s="98" t="s">
        <v>22</v>
      </c>
      <c r="E18" s="151">
        <v>3</v>
      </c>
      <c r="F18" s="82"/>
      <c r="G18" s="229">
        <v>-8</v>
      </c>
      <c r="J18" s="36" t="s">
        <v>72</v>
      </c>
      <c r="K18" s="36">
        <v>1</v>
      </c>
      <c r="L18" s="263"/>
      <c r="M18" s="223" t="str">
        <f t="shared" si="0"/>
        <v>3位の1</v>
      </c>
      <c r="N18" s="169" t="s">
        <v>50</v>
      </c>
      <c r="O18" s="127" t="s">
        <v>31</v>
      </c>
      <c r="R18" s="36" t="s">
        <v>18</v>
      </c>
      <c r="S18" s="36">
        <v>4</v>
      </c>
      <c r="T18" s="48" t="str">
        <f t="shared" si="1"/>
        <v>う4</v>
      </c>
      <c r="U18" s="65" t="s">
        <v>97</v>
      </c>
      <c r="V18" s="1" t="s">
        <v>75</v>
      </c>
      <c r="W18" s="32"/>
      <c r="X18" s="187">
        <v>15</v>
      </c>
      <c r="Y18" s="192" t="s">
        <v>89</v>
      </c>
      <c r="Z18" s="193" t="s">
        <v>75</v>
      </c>
      <c r="AA18" s="32"/>
      <c r="AB18" s="187">
        <v>15</v>
      </c>
      <c r="AC18" s="206" t="s">
        <v>28</v>
      </c>
      <c r="AD18" s="213" t="s">
        <v>53</v>
      </c>
      <c r="AE18" s="37"/>
      <c r="AF18" s="256"/>
      <c r="AG18" s="243">
        <v>12</v>
      </c>
      <c r="AH18" s="104" t="s">
        <v>3</v>
      </c>
      <c r="AI18" s="41" t="s">
        <v>26</v>
      </c>
      <c r="AJ18" s="298" t="s">
        <v>111</v>
      </c>
      <c r="AL18" s="260" t="s">
        <v>63</v>
      </c>
      <c r="AM18" s="104" t="s">
        <v>3</v>
      </c>
      <c r="AN18" s="105" t="s">
        <v>5</v>
      </c>
      <c r="AO18" s="63"/>
      <c r="AP18" s="23"/>
    </row>
    <row r="19" spans="1:45" ht="45.95" customHeight="1" thickTop="1" thickBot="1" x14ac:dyDescent="0.2">
      <c r="A19" s="21">
        <v>16</v>
      </c>
      <c r="B19" s="261"/>
      <c r="C19" s="174" t="s">
        <v>25</v>
      </c>
      <c r="D19" s="175" t="s">
        <v>49</v>
      </c>
      <c r="E19" s="153">
        <v>4</v>
      </c>
      <c r="F19" s="82"/>
      <c r="G19" s="231">
        <v>-43</v>
      </c>
      <c r="J19" s="36" t="s">
        <v>72</v>
      </c>
      <c r="K19" s="36">
        <v>3</v>
      </c>
      <c r="L19" s="264"/>
      <c r="M19" s="221" t="str">
        <f t="shared" si="0"/>
        <v>3位の3</v>
      </c>
      <c r="N19" s="184" t="s">
        <v>70</v>
      </c>
      <c r="O19" s="130" t="s">
        <v>22</v>
      </c>
      <c r="R19" s="36" t="s">
        <v>19</v>
      </c>
      <c r="S19" s="36">
        <v>4</v>
      </c>
      <c r="T19" s="48" t="str">
        <f t="shared" si="1"/>
        <v>え4</v>
      </c>
      <c r="U19" s="61" t="s">
        <v>70</v>
      </c>
      <c r="V19" s="44" t="s">
        <v>22</v>
      </c>
      <c r="W19" s="32"/>
      <c r="X19" s="187">
        <v>16</v>
      </c>
      <c r="Y19" s="198" t="s">
        <v>70</v>
      </c>
      <c r="Z19" s="191" t="s">
        <v>22</v>
      </c>
      <c r="AA19" s="32"/>
      <c r="AB19" s="187">
        <v>16</v>
      </c>
      <c r="AC19" s="214" t="s">
        <v>70</v>
      </c>
      <c r="AD19" s="207" t="s">
        <v>22</v>
      </c>
      <c r="AE19" s="49"/>
      <c r="AF19" s="257"/>
      <c r="AG19" s="244">
        <v>13</v>
      </c>
      <c r="AH19" s="108" t="s">
        <v>50</v>
      </c>
      <c r="AI19" s="120" t="s">
        <v>31</v>
      </c>
      <c r="AJ19" s="305"/>
      <c r="AL19" s="265"/>
      <c r="AM19" s="108" t="s">
        <v>28</v>
      </c>
      <c r="AN19" s="109" t="s">
        <v>53</v>
      </c>
      <c r="AO19" s="138"/>
    </row>
    <row r="20" spans="1:45" ht="45.95" customHeight="1" thickTop="1" thickBot="1" x14ac:dyDescent="0.2">
      <c r="A20" s="21">
        <v>17</v>
      </c>
      <c r="B20" s="270" t="s">
        <v>40</v>
      </c>
      <c r="C20" s="168" t="s">
        <v>97</v>
      </c>
      <c r="D20" s="94" t="s">
        <v>6</v>
      </c>
      <c r="E20" s="157">
        <v>1</v>
      </c>
      <c r="F20" s="83"/>
      <c r="G20" s="235">
        <v>35</v>
      </c>
      <c r="J20" s="36" t="s">
        <v>72</v>
      </c>
      <c r="K20" s="36">
        <v>5</v>
      </c>
      <c r="L20" s="262" t="s">
        <v>20</v>
      </c>
      <c r="M20" s="222" t="str">
        <f t="shared" si="0"/>
        <v>3位の5</v>
      </c>
      <c r="N20" s="171" t="s">
        <v>4</v>
      </c>
      <c r="O20" s="134" t="s">
        <v>37</v>
      </c>
      <c r="R20" s="36" t="s">
        <v>20</v>
      </c>
      <c r="S20" s="36">
        <v>1</v>
      </c>
      <c r="T20" s="48" t="str">
        <f t="shared" si="1"/>
        <v>お1</v>
      </c>
      <c r="U20" s="65" t="s">
        <v>87</v>
      </c>
      <c r="V20" s="1" t="s">
        <v>76</v>
      </c>
      <c r="W20" s="32"/>
      <c r="X20" s="187">
        <v>17</v>
      </c>
      <c r="Y20" s="192" t="s">
        <v>87</v>
      </c>
      <c r="Z20" s="193" t="s">
        <v>76</v>
      </c>
      <c r="AA20" s="32"/>
      <c r="AB20" s="187">
        <v>17</v>
      </c>
      <c r="AC20" s="208" t="s">
        <v>87</v>
      </c>
      <c r="AD20" s="209" t="s">
        <v>76</v>
      </c>
      <c r="AE20" s="37"/>
      <c r="AF20" s="255" t="s">
        <v>79</v>
      </c>
      <c r="AG20" s="241">
        <v>17</v>
      </c>
      <c r="AH20" s="93" t="s">
        <v>87</v>
      </c>
      <c r="AI20" s="121" t="s">
        <v>76</v>
      </c>
      <c r="AJ20" s="306" t="s">
        <v>111</v>
      </c>
      <c r="AL20" s="258" t="s">
        <v>44</v>
      </c>
      <c r="AM20" s="110" t="s">
        <v>50</v>
      </c>
      <c r="AN20" s="111" t="s">
        <v>32</v>
      </c>
      <c r="AO20" s="246" t="s">
        <v>90</v>
      </c>
      <c r="AP20" s="28"/>
    </row>
    <row r="21" spans="1:45" ht="45.95" customHeight="1" thickTop="1" thickBot="1" x14ac:dyDescent="0.2">
      <c r="A21" s="21">
        <v>18</v>
      </c>
      <c r="B21" s="261"/>
      <c r="C21" s="162" t="s">
        <v>3</v>
      </c>
      <c r="D21" s="105" t="s">
        <v>27</v>
      </c>
      <c r="E21" s="151">
        <v>2</v>
      </c>
      <c r="F21" s="82"/>
      <c r="G21" s="229">
        <v>25</v>
      </c>
      <c r="J21" s="36" t="s">
        <v>74</v>
      </c>
      <c r="K21" s="36">
        <v>2</v>
      </c>
      <c r="L21" s="263"/>
      <c r="M21" s="223" t="str">
        <f t="shared" si="0"/>
        <v>4位の2</v>
      </c>
      <c r="N21" s="161" t="s">
        <v>87</v>
      </c>
      <c r="O21" s="124" t="s">
        <v>76</v>
      </c>
      <c r="R21" s="36" t="s">
        <v>21</v>
      </c>
      <c r="S21" s="36">
        <v>1</v>
      </c>
      <c r="T21" s="48" t="str">
        <f t="shared" si="1"/>
        <v>か1</v>
      </c>
      <c r="U21" s="42" t="s">
        <v>4</v>
      </c>
      <c r="V21" s="41" t="s">
        <v>38</v>
      </c>
      <c r="W21" s="32"/>
      <c r="X21" s="187">
        <v>18</v>
      </c>
      <c r="Y21" s="195" t="s">
        <v>4</v>
      </c>
      <c r="Z21" s="196" t="s">
        <v>38</v>
      </c>
      <c r="AA21" s="32"/>
      <c r="AB21" s="187">
        <v>18</v>
      </c>
      <c r="AC21" s="211" t="s">
        <v>4</v>
      </c>
      <c r="AD21" s="212" t="s">
        <v>38</v>
      </c>
      <c r="AE21" s="37"/>
      <c r="AF21" s="256"/>
      <c r="AG21" s="242">
        <v>24</v>
      </c>
      <c r="AH21" s="106" t="s">
        <v>70</v>
      </c>
      <c r="AI21" s="44" t="s">
        <v>52</v>
      </c>
      <c r="AJ21" s="299"/>
      <c r="AL21" s="259"/>
      <c r="AM21" s="112" t="s">
        <v>25</v>
      </c>
      <c r="AN21" s="113" t="s">
        <v>49</v>
      </c>
      <c r="AO21" s="246"/>
      <c r="AP21" s="28"/>
      <c r="AQ21" s="24" t="s">
        <v>7</v>
      </c>
      <c r="AR21" s="86">
        <v>24000</v>
      </c>
    </row>
    <row r="22" spans="1:45" ht="45.95" customHeight="1" thickTop="1" thickBot="1" x14ac:dyDescent="0.2">
      <c r="A22" s="21">
        <v>19</v>
      </c>
      <c r="B22" s="261"/>
      <c r="C22" s="169" t="s">
        <v>28</v>
      </c>
      <c r="D22" s="107" t="s">
        <v>53</v>
      </c>
      <c r="E22" s="151">
        <v>3</v>
      </c>
      <c r="F22" s="82"/>
      <c r="G22" s="229">
        <v>-3</v>
      </c>
      <c r="J22" s="36" t="s">
        <v>74</v>
      </c>
      <c r="K22" s="36">
        <v>4</v>
      </c>
      <c r="L22" s="263"/>
      <c r="M22" s="223" t="str">
        <f t="shared" si="0"/>
        <v>4位の4</v>
      </c>
      <c r="N22" s="178" t="s">
        <v>36</v>
      </c>
      <c r="O22" s="128" t="s">
        <v>24</v>
      </c>
      <c r="R22" s="36" t="s">
        <v>20</v>
      </c>
      <c r="S22" s="36">
        <v>2</v>
      </c>
      <c r="T22" s="48" t="str">
        <f t="shared" si="1"/>
        <v>お2</v>
      </c>
      <c r="U22" s="35" t="s">
        <v>36</v>
      </c>
      <c r="V22" s="46" t="s">
        <v>24</v>
      </c>
      <c r="W22" s="32"/>
      <c r="X22" s="187">
        <v>19</v>
      </c>
      <c r="Y22" s="190" t="s">
        <v>50</v>
      </c>
      <c r="Z22" s="191" t="s">
        <v>32</v>
      </c>
      <c r="AA22" s="32"/>
      <c r="AB22" s="187">
        <v>19</v>
      </c>
      <c r="AC22" s="206" t="s">
        <v>50</v>
      </c>
      <c r="AD22" s="207" t="s">
        <v>32</v>
      </c>
      <c r="AE22" s="37"/>
      <c r="AF22" s="256"/>
      <c r="AG22" s="238">
        <v>18</v>
      </c>
      <c r="AH22" s="104" t="s">
        <v>4</v>
      </c>
      <c r="AI22" s="41" t="s">
        <v>38</v>
      </c>
      <c r="AJ22" s="298" t="s">
        <v>110</v>
      </c>
      <c r="AL22" s="260" t="s">
        <v>64</v>
      </c>
      <c r="AM22" s="112" t="s">
        <v>36</v>
      </c>
      <c r="AN22" s="114" t="s">
        <v>24</v>
      </c>
      <c r="AO22" s="138"/>
      <c r="AQ22" s="24" t="s">
        <v>2</v>
      </c>
      <c r="AR22" s="86">
        <v>-2500</v>
      </c>
    </row>
    <row r="23" spans="1:45" ht="45.95" customHeight="1" thickTop="1" thickBot="1" x14ac:dyDescent="0.2">
      <c r="A23" s="21">
        <v>20</v>
      </c>
      <c r="B23" s="271"/>
      <c r="C23" s="176" t="s">
        <v>70</v>
      </c>
      <c r="D23" s="115" t="s">
        <v>52</v>
      </c>
      <c r="E23" s="158">
        <v>4</v>
      </c>
      <c r="F23" s="82"/>
      <c r="G23" s="236">
        <v>-57</v>
      </c>
      <c r="J23" s="36" t="s">
        <v>74</v>
      </c>
      <c r="K23" s="36">
        <v>6</v>
      </c>
      <c r="L23" s="264"/>
      <c r="M23" s="221" t="str">
        <f t="shared" si="0"/>
        <v>4位の6</v>
      </c>
      <c r="N23" s="185" t="s">
        <v>28</v>
      </c>
      <c r="O23" s="133" t="s">
        <v>54</v>
      </c>
      <c r="R23" s="36" t="s">
        <v>21</v>
      </c>
      <c r="S23" s="36">
        <v>2</v>
      </c>
      <c r="T23" s="48" t="str">
        <f t="shared" si="1"/>
        <v>か2</v>
      </c>
      <c r="U23" s="43" t="s">
        <v>50</v>
      </c>
      <c r="V23" s="44" t="s">
        <v>32</v>
      </c>
      <c r="W23" s="32"/>
      <c r="X23" s="187">
        <v>20</v>
      </c>
      <c r="Y23" s="199" t="s">
        <v>36</v>
      </c>
      <c r="Z23" s="200" t="s">
        <v>24</v>
      </c>
      <c r="AA23" s="32"/>
      <c r="AB23" s="187">
        <v>20</v>
      </c>
      <c r="AC23" s="215" t="s">
        <v>36</v>
      </c>
      <c r="AD23" s="216" t="s">
        <v>24</v>
      </c>
      <c r="AE23" s="50"/>
      <c r="AF23" s="256"/>
      <c r="AG23" s="242">
        <v>23</v>
      </c>
      <c r="AH23" s="97" t="s">
        <v>28</v>
      </c>
      <c r="AI23" s="44" t="s">
        <v>54</v>
      </c>
      <c r="AJ23" s="299"/>
      <c r="AL23" s="259"/>
      <c r="AM23" s="104" t="s">
        <v>4</v>
      </c>
      <c r="AN23" s="105" t="s">
        <v>37</v>
      </c>
      <c r="AO23" s="138"/>
      <c r="AQ23" s="87" t="s">
        <v>80</v>
      </c>
      <c r="AR23" s="88">
        <f>-3480*8</f>
        <v>-27840</v>
      </c>
    </row>
    <row r="24" spans="1:45" ht="45.95" customHeight="1" thickTop="1" thickBot="1" x14ac:dyDescent="0.2">
      <c r="A24" s="21">
        <v>21</v>
      </c>
      <c r="B24" s="270" t="s">
        <v>39</v>
      </c>
      <c r="C24" s="165" t="s">
        <v>50</v>
      </c>
      <c r="D24" s="101" t="s">
        <v>33</v>
      </c>
      <c r="E24" s="154">
        <v>2</v>
      </c>
      <c r="F24" s="82"/>
      <c r="G24" s="232">
        <v>26</v>
      </c>
      <c r="J24" s="36" t="s">
        <v>72</v>
      </c>
      <c r="K24" s="36">
        <v>6</v>
      </c>
      <c r="L24" s="262" t="s">
        <v>21</v>
      </c>
      <c r="M24" s="222" t="str">
        <f t="shared" si="0"/>
        <v>3位の6</v>
      </c>
      <c r="N24" s="183" t="s">
        <v>4</v>
      </c>
      <c r="O24" s="136" t="s">
        <v>38</v>
      </c>
      <c r="R24" s="36" t="s">
        <v>20</v>
      </c>
      <c r="S24" s="36">
        <v>3</v>
      </c>
      <c r="T24" s="48" t="str">
        <f t="shared" si="1"/>
        <v>お3</v>
      </c>
      <c r="U24" s="42" t="s">
        <v>4</v>
      </c>
      <c r="V24" s="41" t="s">
        <v>37</v>
      </c>
      <c r="W24" s="32"/>
      <c r="X24" s="187">
        <v>21</v>
      </c>
      <c r="Y24" s="195" t="s">
        <v>4</v>
      </c>
      <c r="Z24" s="196" t="s">
        <v>37</v>
      </c>
      <c r="AA24" s="32"/>
      <c r="AB24" s="187">
        <v>21</v>
      </c>
      <c r="AC24" s="211" t="s">
        <v>4</v>
      </c>
      <c r="AD24" s="212" t="s">
        <v>37</v>
      </c>
      <c r="AE24" s="37"/>
      <c r="AF24" s="256"/>
      <c r="AG24" s="238">
        <v>19</v>
      </c>
      <c r="AH24" s="97" t="s">
        <v>50</v>
      </c>
      <c r="AI24" s="44" t="s">
        <v>32</v>
      </c>
      <c r="AJ24" s="298" t="s">
        <v>108</v>
      </c>
      <c r="AL24" s="265" t="s">
        <v>56</v>
      </c>
      <c r="AM24" s="99" t="s">
        <v>87</v>
      </c>
      <c r="AN24" s="96" t="s">
        <v>76</v>
      </c>
      <c r="AO24" s="139"/>
      <c r="AQ24" s="24" t="s">
        <v>1</v>
      </c>
      <c r="AR24" s="88">
        <v>-2400</v>
      </c>
    </row>
    <row r="25" spans="1:45" ht="45.95" customHeight="1" thickTop="1" thickBot="1" x14ac:dyDescent="0.2">
      <c r="A25" s="21">
        <v>22</v>
      </c>
      <c r="B25" s="261"/>
      <c r="C25" s="177" t="s">
        <v>100</v>
      </c>
      <c r="D25" s="96" t="s">
        <v>29</v>
      </c>
      <c r="E25" s="152">
        <v>1</v>
      </c>
      <c r="F25" s="83"/>
      <c r="G25" s="230">
        <v>28</v>
      </c>
      <c r="J25" s="36" t="s">
        <v>74</v>
      </c>
      <c r="K25" s="36">
        <v>1</v>
      </c>
      <c r="L25" s="263"/>
      <c r="M25" s="223" t="str">
        <f t="shared" si="0"/>
        <v>4位の1</v>
      </c>
      <c r="N25" s="169" t="s">
        <v>50</v>
      </c>
      <c r="O25" s="126" t="s">
        <v>32</v>
      </c>
      <c r="R25" s="36" t="s">
        <v>21</v>
      </c>
      <c r="S25" s="36">
        <v>3</v>
      </c>
      <c r="T25" s="48" t="str">
        <f t="shared" si="1"/>
        <v>か3</v>
      </c>
      <c r="U25" s="35" t="s">
        <v>25</v>
      </c>
      <c r="V25" s="40" t="s">
        <v>49</v>
      </c>
      <c r="W25" s="32"/>
      <c r="X25" s="187">
        <v>22</v>
      </c>
      <c r="Y25" s="199" t="s">
        <v>25</v>
      </c>
      <c r="Z25" s="201" t="s">
        <v>49</v>
      </c>
      <c r="AA25" s="32"/>
      <c r="AB25" s="187">
        <v>22</v>
      </c>
      <c r="AC25" s="215" t="s">
        <v>25</v>
      </c>
      <c r="AD25" s="217" t="s">
        <v>49</v>
      </c>
      <c r="AE25" s="37"/>
      <c r="AF25" s="256"/>
      <c r="AG25" s="245">
        <v>22</v>
      </c>
      <c r="AH25" s="112" t="s">
        <v>25</v>
      </c>
      <c r="AI25" s="40" t="s">
        <v>49</v>
      </c>
      <c r="AJ25" s="299"/>
      <c r="AL25" s="265"/>
      <c r="AM25" s="106" t="s">
        <v>70</v>
      </c>
      <c r="AN25" s="98" t="s">
        <v>52</v>
      </c>
      <c r="AO25" s="138"/>
      <c r="AQ25" s="24" t="s">
        <v>66</v>
      </c>
      <c r="AR25" s="88">
        <v>-2886</v>
      </c>
    </row>
    <row r="26" spans="1:45" ht="45.95" customHeight="1" thickTop="1" thickBot="1" x14ac:dyDescent="0.2">
      <c r="A26" s="21">
        <v>23</v>
      </c>
      <c r="B26" s="261"/>
      <c r="C26" s="178" t="s">
        <v>36</v>
      </c>
      <c r="D26" s="114" t="s">
        <v>24</v>
      </c>
      <c r="E26" s="151">
        <v>4</v>
      </c>
      <c r="F26" s="82"/>
      <c r="G26" s="229">
        <v>-35</v>
      </c>
      <c r="J26" s="36" t="s">
        <v>74</v>
      </c>
      <c r="K26" s="36">
        <v>3</v>
      </c>
      <c r="L26" s="263"/>
      <c r="M26" s="223" t="str">
        <f t="shared" si="0"/>
        <v>4位の3</v>
      </c>
      <c r="N26" s="178" t="s">
        <v>25</v>
      </c>
      <c r="O26" s="129" t="s">
        <v>49</v>
      </c>
      <c r="R26" s="36" t="s">
        <v>20</v>
      </c>
      <c r="S26" s="36">
        <v>4</v>
      </c>
      <c r="T26" s="48" t="str">
        <f t="shared" si="1"/>
        <v>お4</v>
      </c>
      <c r="U26" s="43" t="s">
        <v>28</v>
      </c>
      <c r="V26" s="44" t="s">
        <v>54</v>
      </c>
      <c r="W26" s="32"/>
      <c r="X26" s="187">
        <v>23</v>
      </c>
      <c r="Y26" s="190" t="s">
        <v>28</v>
      </c>
      <c r="Z26" s="191" t="s">
        <v>54</v>
      </c>
      <c r="AA26" s="32"/>
      <c r="AB26" s="187">
        <v>23</v>
      </c>
      <c r="AC26" s="206" t="s">
        <v>28</v>
      </c>
      <c r="AD26" s="207" t="s">
        <v>54</v>
      </c>
      <c r="AE26" s="37"/>
      <c r="AF26" s="256"/>
      <c r="AG26" s="243">
        <v>20</v>
      </c>
      <c r="AH26" s="112" t="s">
        <v>36</v>
      </c>
      <c r="AI26" s="46" t="s">
        <v>24</v>
      </c>
      <c r="AJ26" s="298" t="s">
        <v>109</v>
      </c>
      <c r="AL26" s="260" t="s">
        <v>65</v>
      </c>
      <c r="AM26" s="104" t="s">
        <v>4</v>
      </c>
      <c r="AN26" s="105" t="s">
        <v>38</v>
      </c>
      <c r="AO26" s="139"/>
      <c r="AQ26" s="89" t="s">
        <v>67</v>
      </c>
      <c r="AR26" s="90">
        <v>11626</v>
      </c>
    </row>
    <row r="27" spans="1:45" ht="45.95" customHeight="1" thickTop="1" thickBot="1" x14ac:dyDescent="0.2">
      <c r="A27" s="21">
        <v>24</v>
      </c>
      <c r="B27" s="271"/>
      <c r="C27" s="179" t="s">
        <v>4</v>
      </c>
      <c r="D27" s="180" t="s">
        <v>37</v>
      </c>
      <c r="E27" s="158">
        <v>3</v>
      </c>
      <c r="F27" s="82"/>
      <c r="G27" s="236">
        <v>-18</v>
      </c>
      <c r="J27" s="36" t="s">
        <v>74</v>
      </c>
      <c r="K27" s="36">
        <v>5</v>
      </c>
      <c r="L27" s="264"/>
      <c r="M27" s="221" t="str">
        <f t="shared" si="0"/>
        <v>4位の5</v>
      </c>
      <c r="N27" s="184" t="s">
        <v>70</v>
      </c>
      <c r="O27" s="130" t="s">
        <v>52</v>
      </c>
      <c r="P27" s="80"/>
      <c r="R27" s="36" t="s">
        <v>21</v>
      </c>
      <c r="S27" s="36">
        <v>4</v>
      </c>
      <c r="T27" s="48" t="str">
        <f t="shared" si="1"/>
        <v>か4</v>
      </c>
      <c r="U27" s="61" t="s">
        <v>70</v>
      </c>
      <c r="V27" s="44" t="s">
        <v>52</v>
      </c>
      <c r="W27" s="32"/>
      <c r="X27" s="187">
        <v>24</v>
      </c>
      <c r="Y27" s="202" t="s">
        <v>70</v>
      </c>
      <c r="Z27" s="203" t="s">
        <v>52</v>
      </c>
      <c r="AA27" s="32"/>
      <c r="AB27" s="187">
        <v>24</v>
      </c>
      <c r="AC27" s="218" t="s">
        <v>70</v>
      </c>
      <c r="AD27" s="219" t="s">
        <v>52</v>
      </c>
      <c r="AE27" s="50"/>
      <c r="AF27" s="257"/>
      <c r="AG27" s="244">
        <v>21</v>
      </c>
      <c r="AH27" s="102" t="s">
        <v>4</v>
      </c>
      <c r="AI27" s="122" t="s">
        <v>37</v>
      </c>
      <c r="AJ27" s="305"/>
      <c r="AL27" s="276"/>
      <c r="AM27" s="108" t="s">
        <v>28</v>
      </c>
      <c r="AN27" s="115" t="s">
        <v>54</v>
      </c>
      <c r="AO27" s="138"/>
      <c r="AQ27" s="24" t="s">
        <v>0</v>
      </c>
      <c r="AR27" s="91">
        <f>SUM(AR21:AR26)</f>
        <v>0</v>
      </c>
    </row>
    <row r="28" spans="1:45" ht="6" customHeight="1" thickTop="1" x14ac:dyDescent="0.15">
      <c r="P28" s="80"/>
      <c r="AO28" s="138"/>
    </row>
    <row r="29" spans="1:45" ht="24.95" customHeight="1" x14ac:dyDescent="0.15">
      <c r="B29" s="68"/>
      <c r="C29" s="141" t="s">
        <v>48</v>
      </c>
      <c r="D29" s="277">
        <f>6*6</f>
        <v>36</v>
      </c>
      <c r="E29" s="277"/>
      <c r="F29" s="277"/>
      <c r="G29" s="277"/>
      <c r="H29" s="277"/>
      <c r="I29" s="69"/>
      <c r="J29" s="70"/>
      <c r="K29" s="70"/>
      <c r="L29" s="278">
        <f>6*6</f>
        <v>36</v>
      </c>
      <c r="M29" s="278"/>
      <c r="N29" s="247" t="s">
        <v>114</v>
      </c>
      <c r="O29" s="247"/>
      <c r="P29" s="247"/>
      <c r="Q29" s="47"/>
      <c r="U29" s="278">
        <v>12</v>
      </c>
      <c r="V29" s="278"/>
      <c r="W29" s="68"/>
      <c r="X29" s="68"/>
      <c r="Y29" s="278">
        <v>11</v>
      </c>
      <c r="Z29" s="278"/>
      <c r="AA29" s="68"/>
      <c r="AB29" s="68"/>
      <c r="AC29" s="68"/>
      <c r="AD29" s="68"/>
      <c r="AE29" s="68"/>
      <c r="AF29" s="73"/>
      <c r="AG29" s="68"/>
      <c r="AH29" s="278">
        <v>18</v>
      </c>
      <c r="AI29" s="278"/>
      <c r="AJ29" s="23"/>
      <c r="AK29" s="23"/>
      <c r="AL29" s="275">
        <f>D29+L29+U29+Y29+AH29</f>
        <v>113</v>
      </c>
      <c r="AM29" s="275"/>
      <c r="AN29" s="275"/>
      <c r="AO29" s="138"/>
      <c r="AQ29" s="53"/>
      <c r="AR29" s="53"/>
      <c r="AS29" s="53"/>
    </row>
    <row r="30" spans="1:45" s="24" customFormat="1" ht="24.95" customHeight="1" x14ac:dyDescent="0.15">
      <c r="A30" s="30"/>
      <c r="B30" s="71"/>
      <c r="C30" s="141" t="s">
        <v>15</v>
      </c>
      <c r="D30" s="142">
        <f>D29/6</f>
        <v>6</v>
      </c>
      <c r="E30" s="142"/>
      <c r="F30" s="142"/>
      <c r="G30" s="142"/>
      <c r="H30" s="23"/>
      <c r="I30" s="68"/>
      <c r="J30" s="68"/>
      <c r="K30" s="68"/>
      <c r="L30" s="279">
        <f>L29/6</f>
        <v>6</v>
      </c>
      <c r="M30" s="279"/>
      <c r="N30" s="247"/>
      <c r="O30" s="247"/>
      <c r="P30" s="247"/>
      <c r="Q30" s="78"/>
      <c r="R30" s="79"/>
      <c r="S30" s="79"/>
      <c r="T30" s="79"/>
      <c r="U30" s="279">
        <f>U29/6</f>
        <v>2</v>
      </c>
      <c r="V30" s="279"/>
      <c r="W30" s="70"/>
      <c r="X30" s="71"/>
      <c r="Y30" s="279">
        <f>Y29/6</f>
        <v>1.8333333333333333</v>
      </c>
      <c r="Z30" s="279"/>
      <c r="AA30" s="70"/>
      <c r="AB30" s="68"/>
      <c r="AC30" s="285"/>
      <c r="AD30" s="285"/>
      <c r="AE30" s="69"/>
      <c r="AF30" s="73"/>
      <c r="AG30" s="68"/>
      <c r="AH30" s="279">
        <f>AH29/6</f>
        <v>3</v>
      </c>
      <c r="AI30" s="279"/>
      <c r="AJ30" s="23"/>
      <c r="AK30" s="23"/>
      <c r="AL30" s="275"/>
      <c r="AM30" s="275"/>
      <c r="AN30" s="275"/>
      <c r="AO30" s="138"/>
      <c r="AQ30" s="26"/>
      <c r="AR30" s="26"/>
      <c r="AS30" s="26"/>
    </row>
    <row r="31" spans="1:45" s="29" customFormat="1" ht="24.95" customHeight="1" x14ac:dyDescent="0.15">
      <c r="A31" s="31"/>
      <c r="B31" s="68"/>
      <c r="C31" s="141" t="s">
        <v>14</v>
      </c>
      <c r="D31" s="143">
        <v>6.9444444444444441E-3</v>
      </c>
      <c r="E31" s="143"/>
      <c r="F31" s="143"/>
      <c r="G31" s="143"/>
      <c r="H31" s="23"/>
      <c r="I31" s="68"/>
      <c r="J31" s="68"/>
      <c r="K31" s="68"/>
      <c r="L31" s="286">
        <v>8.3333333333333332E-3</v>
      </c>
      <c r="M31" s="286"/>
      <c r="N31" s="247"/>
      <c r="O31" s="247"/>
      <c r="P31" s="247"/>
      <c r="Q31" s="79"/>
      <c r="R31" s="79"/>
      <c r="S31" s="79"/>
      <c r="T31" s="79"/>
      <c r="U31" s="286">
        <v>8.3333333333333332E-3</v>
      </c>
      <c r="V31" s="286"/>
      <c r="W31" s="68"/>
      <c r="X31" s="68"/>
      <c r="Y31" s="286">
        <v>8.3333333333333332E-3</v>
      </c>
      <c r="Z31" s="286"/>
      <c r="AA31" s="68"/>
      <c r="AB31" s="71"/>
      <c r="AC31" s="68"/>
      <c r="AD31" s="68"/>
      <c r="AE31" s="68"/>
      <c r="AF31" s="73"/>
      <c r="AG31" s="71"/>
      <c r="AH31" s="286">
        <v>9.7222222222222224E-3</v>
      </c>
      <c r="AI31" s="286"/>
      <c r="AJ31" s="63"/>
      <c r="AK31" s="63"/>
      <c r="AL31" s="282">
        <f>AL29/12</f>
        <v>9.4166666666666661</v>
      </c>
      <c r="AM31" s="282"/>
      <c r="AN31" s="282"/>
      <c r="AO31" s="138"/>
      <c r="AQ31" s="26"/>
      <c r="AR31" s="26"/>
      <c r="AS31" s="26"/>
    </row>
    <row r="32" spans="1:45" s="29" customFormat="1" ht="24.95" customHeight="1" x14ac:dyDescent="0.15">
      <c r="A32" s="31"/>
      <c r="B32" s="68"/>
      <c r="C32" s="141" t="s">
        <v>13</v>
      </c>
      <c r="D32" s="144">
        <f>D30*D31</f>
        <v>4.1666666666666664E-2</v>
      </c>
      <c r="E32" s="144"/>
      <c r="F32" s="144"/>
      <c r="G32" s="144"/>
      <c r="H32" s="23"/>
      <c r="I32" s="68"/>
      <c r="J32" s="72"/>
      <c r="K32" s="72"/>
      <c r="L32" s="283">
        <f>L30*L31</f>
        <v>0.05</v>
      </c>
      <c r="M32" s="283"/>
      <c r="N32" s="247"/>
      <c r="O32" s="247"/>
      <c r="P32" s="247"/>
      <c r="Q32" s="79"/>
      <c r="R32" s="79"/>
      <c r="S32" s="79"/>
      <c r="T32" s="79"/>
      <c r="U32" s="283">
        <f>U30*U31</f>
        <v>1.6666666666666666E-2</v>
      </c>
      <c r="V32" s="283"/>
      <c r="W32" s="68"/>
      <c r="X32" s="68"/>
      <c r="Y32" s="283">
        <f>Y30*Y31</f>
        <v>1.5277777777777777E-2</v>
      </c>
      <c r="Z32" s="283"/>
      <c r="AA32" s="68"/>
      <c r="AB32" s="71"/>
      <c r="AC32" s="284"/>
      <c r="AD32" s="284"/>
      <c r="AE32" s="74"/>
      <c r="AF32" s="73"/>
      <c r="AG32" s="71"/>
      <c r="AH32" s="283">
        <f>AH30*AH31</f>
        <v>2.9166666666666667E-2</v>
      </c>
      <c r="AI32" s="283"/>
      <c r="AJ32" s="63"/>
      <c r="AK32" s="63"/>
      <c r="AL32" s="282"/>
      <c r="AM32" s="282"/>
      <c r="AN32" s="282"/>
      <c r="AQ32" s="26"/>
      <c r="AR32" s="26"/>
      <c r="AS32" s="26"/>
    </row>
    <row r="33" spans="1:45" s="24" customFormat="1" ht="30" customHeight="1" x14ac:dyDescent="0.15">
      <c r="A33" s="30"/>
      <c r="B33" s="71"/>
      <c r="C33" s="141" t="s">
        <v>12</v>
      </c>
      <c r="D33" s="145">
        <v>0.3888888888888889</v>
      </c>
      <c r="E33" s="143"/>
      <c r="F33" s="143"/>
      <c r="G33" s="143"/>
      <c r="H33" s="63"/>
      <c r="I33" s="71"/>
      <c r="J33" s="68"/>
      <c r="K33" s="68"/>
      <c r="L33" s="280">
        <f>D34+L31</f>
        <v>0.43888888888888894</v>
      </c>
      <c r="M33" s="281"/>
      <c r="N33" s="247"/>
      <c r="O33" s="247"/>
      <c r="P33" s="247"/>
      <c r="Q33" s="79"/>
      <c r="R33" s="79"/>
      <c r="S33" s="79"/>
      <c r="T33" s="79"/>
      <c r="U33" s="280">
        <f>L34+U31+U31+U31+U31</f>
        <v>0.52222222222222225</v>
      </c>
      <c r="V33" s="281"/>
      <c r="W33" s="68"/>
      <c r="X33" s="71"/>
      <c r="Y33" s="280">
        <f>U34+Y31</f>
        <v>0.54722222222222228</v>
      </c>
      <c r="Z33" s="281"/>
      <c r="AA33" s="68"/>
      <c r="AB33" s="220" t="s">
        <v>113</v>
      </c>
      <c r="AC33" s="71"/>
      <c r="AD33" s="71"/>
      <c r="AE33" s="71"/>
      <c r="AF33" s="73"/>
      <c r="AG33" s="68"/>
      <c r="AH33" s="280">
        <f>Y34+AH31+AH365</f>
        <v>0.57222222222222219</v>
      </c>
      <c r="AI33" s="281"/>
      <c r="AJ33" s="220" t="s">
        <v>117</v>
      </c>
      <c r="AK33" s="23"/>
      <c r="AL33" s="22"/>
      <c r="AM33" s="22"/>
      <c r="AN33" s="22"/>
      <c r="AO33" s="29"/>
      <c r="AQ33" s="26"/>
      <c r="AR33" s="26"/>
      <c r="AS33" s="26"/>
    </row>
    <row r="34" spans="1:45" s="24" customFormat="1" ht="30" customHeight="1" x14ac:dyDescent="0.15">
      <c r="A34" s="30"/>
      <c r="B34" s="71"/>
      <c r="C34" s="141" t="s">
        <v>11</v>
      </c>
      <c r="D34" s="145">
        <f>D33+D32</f>
        <v>0.43055555555555558</v>
      </c>
      <c r="E34" s="143"/>
      <c r="F34" s="143"/>
      <c r="G34" s="143"/>
      <c r="H34" s="63"/>
      <c r="I34" s="71"/>
      <c r="J34" s="68"/>
      <c r="K34" s="68"/>
      <c r="L34" s="280">
        <f>L33+L32</f>
        <v>0.48888888888888893</v>
      </c>
      <c r="M34" s="281"/>
      <c r="N34" s="247"/>
      <c r="O34" s="247"/>
      <c r="P34" s="247"/>
      <c r="Q34" s="79"/>
      <c r="R34" s="79"/>
      <c r="S34" s="79"/>
      <c r="T34" s="79"/>
      <c r="U34" s="280">
        <f>U33+U32</f>
        <v>0.53888888888888897</v>
      </c>
      <c r="V34" s="281"/>
      <c r="W34" s="75"/>
      <c r="X34" s="71"/>
      <c r="Y34" s="280">
        <f>Y33+Y32</f>
        <v>0.5625</v>
      </c>
      <c r="Z34" s="281"/>
      <c r="AA34" s="75"/>
      <c r="AB34" s="22"/>
      <c r="AC34" s="71"/>
      <c r="AD34" s="71"/>
      <c r="AE34" s="71"/>
      <c r="AF34" s="73"/>
      <c r="AG34" s="68"/>
      <c r="AH34" s="280">
        <f>AH33+AH32</f>
        <v>0.60138888888888886</v>
      </c>
      <c r="AI34" s="281"/>
      <c r="AJ34" s="220" t="s">
        <v>118</v>
      </c>
      <c r="AK34" s="23"/>
      <c r="AL34" s="22"/>
      <c r="AM34" s="22"/>
      <c r="AN34" s="22"/>
      <c r="AO34" s="29"/>
      <c r="AQ34" s="26"/>
      <c r="AR34" s="26"/>
      <c r="AS34" s="26"/>
    </row>
    <row r="35" spans="1:45" ht="30" customHeight="1" x14ac:dyDescent="0.15">
      <c r="AJ35" s="220" t="s">
        <v>119</v>
      </c>
      <c r="AO35" s="23"/>
    </row>
    <row r="36" spans="1:45" ht="30" customHeight="1" x14ac:dyDescent="0.15">
      <c r="AB36" s="220"/>
      <c r="AJ36" s="220" t="s">
        <v>115</v>
      </c>
    </row>
    <row r="37" spans="1:45" ht="30" customHeight="1" x14ac:dyDescent="0.15">
      <c r="AB37" s="220"/>
      <c r="AJ37" s="220"/>
    </row>
    <row r="38" spans="1:45" ht="30" customHeight="1" x14ac:dyDescent="0.15">
      <c r="AB38" s="140"/>
    </row>
    <row r="39" spans="1:45" ht="24.95" customHeight="1" x14ac:dyDescent="0.15"/>
    <row r="40" spans="1:45" ht="30" customHeight="1" x14ac:dyDescent="0.15"/>
    <row r="41" spans="1:45" ht="30" customHeight="1" x14ac:dyDescent="0.15"/>
    <row r="42" spans="1:45" ht="30" customHeight="1" x14ac:dyDescent="0.15"/>
  </sheetData>
  <mergeCells count="87">
    <mergeCell ref="AJ22:AJ23"/>
    <mergeCell ref="AJ24:AJ25"/>
    <mergeCell ref="AJ26:AJ27"/>
    <mergeCell ref="AJ12:AJ13"/>
    <mergeCell ref="AJ14:AJ15"/>
    <mergeCell ref="AJ16:AJ17"/>
    <mergeCell ref="AJ18:AJ19"/>
    <mergeCell ref="AJ20:AJ21"/>
    <mergeCell ref="AG2:AG3"/>
    <mergeCell ref="AH2:AI3"/>
    <mergeCell ref="AF2:AF11"/>
    <mergeCell ref="AJ2:AJ3"/>
    <mergeCell ref="AJ4:AJ5"/>
    <mergeCell ref="AJ6:AJ7"/>
    <mergeCell ref="AJ8:AJ9"/>
    <mergeCell ref="AJ10:AJ11"/>
    <mergeCell ref="Y30:Z30"/>
    <mergeCell ref="AC30:AD30"/>
    <mergeCell ref="AH30:AI30"/>
    <mergeCell ref="L31:M31"/>
    <mergeCell ref="L33:M33"/>
    <mergeCell ref="U33:V33"/>
    <mergeCell ref="Y33:Z33"/>
    <mergeCell ref="AH33:AI33"/>
    <mergeCell ref="L30:M30"/>
    <mergeCell ref="U31:V31"/>
    <mergeCell ref="Y31:Z31"/>
    <mergeCell ref="AH31:AI31"/>
    <mergeCell ref="L34:M34"/>
    <mergeCell ref="U34:V34"/>
    <mergeCell ref="Y34:Z34"/>
    <mergeCell ref="AH34:AI34"/>
    <mergeCell ref="AL31:AN32"/>
    <mergeCell ref="L32:M32"/>
    <mergeCell ref="U32:V32"/>
    <mergeCell ref="Y32:Z32"/>
    <mergeCell ref="AC32:AD32"/>
    <mergeCell ref="AH32:AI32"/>
    <mergeCell ref="AL29:AN30"/>
    <mergeCell ref="B20:B23"/>
    <mergeCell ref="L20:L23"/>
    <mergeCell ref="AL20:AL21"/>
    <mergeCell ref="AL22:AL23"/>
    <mergeCell ref="B24:B27"/>
    <mergeCell ref="L24:L27"/>
    <mergeCell ref="AL24:AL25"/>
    <mergeCell ref="AL26:AL27"/>
    <mergeCell ref="D29:H29"/>
    <mergeCell ref="L29:M29"/>
    <mergeCell ref="U29:V29"/>
    <mergeCell ref="Y29:Z29"/>
    <mergeCell ref="AH29:AI29"/>
    <mergeCell ref="AF20:AF27"/>
    <mergeCell ref="U30:V30"/>
    <mergeCell ref="AL14:AL15"/>
    <mergeCell ref="B16:B19"/>
    <mergeCell ref="L16:L19"/>
    <mergeCell ref="AL16:AL17"/>
    <mergeCell ref="AL18:AL19"/>
    <mergeCell ref="C2:D3"/>
    <mergeCell ref="M2:M3"/>
    <mergeCell ref="A2:B3"/>
    <mergeCell ref="B12:B15"/>
    <mergeCell ref="L12:L15"/>
    <mergeCell ref="B4:B7"/>
    <mergeCell ref="L4:L7"/>
    <mergeCell ref="AL6:AL7"/>
    <mergeCell ref="B8:B11"/>
    <mergeCell ref="L8:L11"/>
    <mergeCell ref="AL8:AL9"/>
    <mergeCell ref="AL10:AL11"/>
    <mergeCell ref="AO4:AO5"/>
    <mergeCell ref="AO12:AO13"/>
    <mergeCell ref="AO20:AO21"/>
    <mergeCell ref="N29:P34"/>
    <mergeCell ref="K2:L3"/>
    <mergeCell ref="S2:T3"/>
    <mergeCell ref="W2:X3"/>
    <mergeCell ref="U2:V2"/>
    <mergeCell ref="N3:O3"/>
    <mergeCell ref="U3:V3"/>
    <mergeCell ref="AB2:AD3"/>
    <mergeCell ref="Y3:Z3"/>
    <mergeCell ref="Y2:Z2"/>
    <mergeCell ref="AF12:AF19"/>
    <mergeCell ref="AL12:AL13"/>
    <mergeCell ref="AL4:AL5"/>
  </mergeCells>
  <phoneticPr fontId="2"/>
  <pageMargins left="0" right="0" top="0" bottom="0" header="0.31496062992125984" footer="0.31496062992125984"/>
  <pageSetup paperSize="9" scale="44" orientation="landscape" horizontalDpi="0" verticalDpi="0" r:id="rId1"/>
  <colBreaks count="2" manualBreakCount="2">
    <brk id="16" max="35" man="1"/>
    <brk id="30" max="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G20"/>
  <sheetViews>
    <sheetView view="pageBreakPreview" zoomScaleNormal="100" zoomScaleSheetLayoutView="100" workbookViewId="0">
      <selection activeCell="F8" sqref="F8"/>
    </sheetView>
  </sheetViews>
  <sheetFormatPr defaultRowHeight="15" customHeight="1" x14ac:dyDescent="0.15"/>
  <cols>
    <col min="1" max="1" width="2.5" style="6" customWidth="1"/>
    <col min="2" max="2" width="10.125" style="6" customWidth="1"/>
    <col min="3" max="3" width="8.25" style="6" customWidth="1"/>
    <col min="4" max="4" width="6" style="6" customWidth="1"/>
    <col min="5" max="6" width="9.75" style="6" customWidth="1"/>
    <col min="7" max="15" width="9" style="6"/>
    <col min="16" max="16" width="8.75" style="6" customWidth="1"/>
    <col min="17" max="17" width="6.375" style="6" customWidth="1"/>
    <col min="18" max="16384" width="9" style="6"/>
  </cols>
  <sheetData>
    <row r="3" spans="2:7" ht="15" customHeight="1" x14ac:dyDescent="0.15">
      <c r="B3" s="6" t="s">
        <v>91</v>
      </c>
    </row>
    <row r="4" spans="2:7" ht="15" customHeight="1" x14ac:dyDescent="0.15">
      <c r="B4" s="6" t="s">
        <v>92</v>
      </c>
    </row>
    <row r="5" spans="2:7" ht="15" customHeight="1" x14ac:dyDescent="0.15">
      <c r="F5" s="12"/>
      <c r="G5" s="12"/>
    </row>
    <row r="6" spans="2:7" ht="15" customHeight="1" x14ac:dyDescent="0.15">
      <c r="B6" s="12" t="s">
        <v>10</v>
      </c>
      <c r="C6" s="10"/>
      <c r="D6" s="11"/>
      <c r="F6" s="15"/>
    </row>
    <row r="7" spans="2:7" ht="15" customHeight="1" x14ac:dyDescent="0.15">
      <c r="B7" s="2" t="s">
        <v>68</v>
      </c>
      <c r="C7" s="16" t="s">
        <v>94</v>
      </c>
      <c r="D7" s="12"/>
      <c r="E7" s="3">
        <f>3480*8</f>
        <v>27840</v>
      </c>
      <c r="F7" s="15"/>
    </row>
    <row r="8" spans="2:7" ht="15" customHeight="1" x14ac:dyDescent="0.15">
      <c r="B8" s="2" t="s">
        <v>66</v>
      </c>
      <c r="C8" s="16" t="s">
        <v>95</v>
      </c>
      <c r="D8" s="12"/>
      <c r="E8" s="3">
        <v>2886</v>
      </c>
      <c r="F8" s="15"/>
    </row>
    <row r="9" spans="2:7" ht="15" customHeight="1" x14ac:dyDescent="0.15">
      <c r="B9" s="18" t="s">
        <v>1</v>
      </c>
      <c r="C9" s="8" t="s">
        <v>69</v>
      </c>
      <c r="D9" s="8"/>
      <c r="E9" s="56">
        <v>2400</v>
      </c>
      <c r="F9" s="15"/>
    </row>
    <row r="10" spans="2:7" ht="15" customHeight="1" x14ac:dyDescent="0.15">
      <c r="B10" s="54" t="s">
        <v>2</v>
      </c>
      <c r="C10" s="55" t="s">
        <v>93</v>
      </c>
      <c r="D10" s="55"/>
      <c r="E10" s="14">
        <v>2500</v>
      </c>
      <c r="F10" s="15"/>
    </row>
    <row r="11" spans="2:7" ht="15" customHeight="1" x14ac:dyDescent="0.15">
      <c r="B11" s="18"/>
      <c r="C11" s="8"/>
      <c r="D11" s="8"/>
      <c r="E11" s="56"/>
      <c r="F11" s="17"/>
    </row>
    <row r="12" spans="2:7" ht="15" customHeight="1" x14ac:dyDescent="0.15">
      <c r="B12" s="19"/>
      <c r="D12" s="60" t="s">
        <v>0</v>
      </c>
      <c r="E12" s="5">
        <f>SUM(E7:E11)</f>
        <v>35626</v>
      </c>
      <c r="F12" s="17"/>
    </row>
    <row r="13" spans="2:7" ht="15" customHeight="1" x14ac:dyDescent="0.15">
      <c r="F13" s="17"/>
    </row>
    <row r="14" spans="2:7" ht="15" customHeight="1" x14ac:dyDescent="0.15">
      <c r="B14" s="9" t="s">
        <v>9</v>
      </c>
      <c r="C14" s="7"/>
      <c r="D14" s="8"/>
      <c r="E14" s="9"/>
      <c r="F14" s="17"/>
    </row>
    <row r="15" spans="2:7" ht="15" customHeight="1" x14ac:dyDescent="0.15">
      <c r="B15" s="54" t="s">
        <v>7</v>
      </c>
      <c r="C15" s="55" t="s">
        <v>96</v>
      </c>
      <c r="D15" s="13"/>
      <c r="E15" s="57">
        <f>24000</f>
        <v>24000</v>
      </c>
      <c r="F15" s="17"/>
    </row>
    <row r="16" spans="2:7" ht="15" customHeight="1" x14ac:dyDescent="0.15">
      <c r="B16" s="58" t="s">
        <v>67</v>
      </c>
      <c r="C16" s="8"/>
      <c r="D16" s="8"/>
      <c r="E16" s="59">
        <f>E12-E15</f>
        <v>11626</v>
      </c>
      <c r="F16" s="17"/>
    </row>
    <row r="17" spans="2:6" ht="15" customHeight="1" x14ac:dyDescent="0.15">
      <c r="B17" s="19"/>
      <c r="D17" s="60" t="s">
        <v>0</v>
      </c>
      <c r="E17" s="5">
        <f>SUM(E15:E16)</f>
        <v>35626</v>
      </c>
      <c r="F17" s="17"/>
    </row>
    <row r="18" spans="2:6" ht="15" customHeight="1" x14ac:dyDescent="0.15">
      <c r="F18" s="17"/>
    </row>
    <row r="20" spans="2:6" ht="15" customHeight="1" x14ac:dyDescent="0.15">
      <c r="D20" s="19" t="s">
        <v>23</v>
      </c>
      <c r="E20" s="4">
        <f>E12-E17</f>
        <v>0</v>
      </c>
    </row>
  </sheetData>
  <phoneticPr fontId="2"/>
  <pageMargins left="0" right="0" top="0.55118110236220474" bottom="0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対戦結果</vt:lpstr>
      <vt:lpstr>収支</vt:lpstr>
      <vt:lpstr>収支!Print_Area</vt:lpstr>
      <vt:lpstr>対戦結果!Print_Area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</dc:creator>
  <cp:lastModifiedBy>y-imai</cp:lastModifiedBy>
  <cp:lastPrinted>2018-03-11T00:41:27Z</cp:lastPrinted>
  <dcterms:created xsi:type="dcterms:W3CDTF">2004-04-03T04:25:14Z</dcterms:created>
  <dcterms:modified xsi:type="dcterms:W3CDTF">2018-03-11T00:42:30Z</dcterms:modified>
</cp:coreProperties>
</file>